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1"/>
  </bookViews>
  <sheets>
    <sheet name="Лист1" sheetId="1" r:id="rId1"/>
    <sheet name="16.Кап.ремонт_ЗАТО Северск" sheetId="2" r:id="rId2"/>
  </sheets>
  <definedNames>
    <definedName name="Z_03E9FE6B_F332_11D7_AC07_00D0B7BFB203_.wvu.PrintArea" localSheetId="1" hidden="1">'16.Кап.ремонт_ЗАТО Северск'!$A$1:$C$46</definedName>
    <definedName name="Z_03E9FE6B_F332_11D7_AC07_00D0B7BFB203_.wvu.PrintTitles" localSheetId="1" hidden="1">'16.Кап.ремонт_ЗАТО Северск'!$7:$7</definedName>
    <definedName name="Z_1408D4E0_F4B5_11D7_870F_009027A6C48C_.wvu.Cols" localSheetId="1" hidden="1">'16.Кап.ремонт_ЗАТО Северск'!#REF!</definedName>
    <definedName name="Z_1408D4E0_F4B5_11D7_870F_009027A6C48C_.wvu.PrintArea" localSheetId="1" hidden="1">'16.Кап.ремонт_ЗАТО Северск'!$A$1:$C$46</definedName>
    <definedName name="Z_1408D4E0_F4B5_11D7_870F_009027A6C48C_.wvu.PrintTitles" localSheetId="1" hidden="1">'16.Кап.ремонт_ЗАТО Северск'!$7:$7</definedName>
    <definedName name="Z_1BE592D6_7812_4E19_9AC7_C8102C6FECC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1BE592D6_7812_4E19_9AC7_C8102C6FECCF_.wvu.PrintArea" localSheetId="1" hidden="1">'16.Кап.ремонт_ЗАТО Северск'!$A$1:$C$46</definedName>
    <definedName name="Z_1BE592D6_7812_4E19_9AC7_C8102C6FECCF_.wvu.PrintTitles" localSheetId="1" hidden="1">'16.Кап.ремонт_ЗАТО Северск'!$7:$7</definedName>
    <definedName name="Z_1BE592D6_7812_4E19_9AC7_C8102C6FECCF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1" hidden="1">'16.Кап.ремонт_ЗАТО Северск'!#REF!</definedName>
    <definedName name="Z_3AE60815_C3B9_4576_B22C_FD300646EDB0_.wvu.PrintArea" localSheetId="1" hidden="1">'16.Кап.ремонт_ЗАТО Северск'!$A$1:$C$46</definedName>
    <definedName name="Z_3AE60815_C3B9_4576_B22C_FD300646EDB0_.wvu.PrintTitles" localSheetId="1" hidden="1">'16.Кап.ремонт_ЗАТО Северск'!$7:$7</definedName>
    <definedName name="Z_4278F54F_EC7E_4645_84D7_77A328CF1819_.wvu.Cols" localSheetId="1" hidden="1">'16.Кап.ремонт_ЗАТО Северск'!#REF!</definedName>
    <definedName name="Z_4278F54F_EC7E_4645_84D7_77A328CF1819_.wvu.PrintArea" localSheetId="1" hidden="1">'16.Кап.ремонт_ЗАТО Северск'!$A$1:$C$46</definedName>
    <definedName name="Z_4278F54F_EC7E_4645_84D7_77A328CF1819_.wvu.PrintTitles" localSheetId="1" hidden="1">'16.Кап.ремонт_ЗАТО Северск'!$7:$7</definedName>
    <definedName name="Z_65F87CC0_F8E2_11D7_A9EF_009027A6C22F_.wvu.Cols" localSheetId="1" hidden="1">'16.Кап.ремонт_ЗАТО Северск'!#REF!</definedName>
    <definedName name="Z_65F87CC0_F8E2_11D7_A9EF_009027A6C22F_.wvu.PrintArea" localSheetId="1" hidden="1">'16.Кап.ремонт_ЗАТО Северск'!$A$1:$C$46</definedName>
    <definedName name="Z_65F87CC0_F8E2_11D7_A9EF_009027A6C22F_.wvu.PrintTitles" localSheetId="1" hidden="1">'16.Кап.ремонт_ЗАТО Северск'!$7:$7</definedName>
    <definedName name="Z_6F7F2B2F_4324_4976_8A65_77BA0A61269D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6F7F2B2F_4324_4976_8A65_77BA0A61269D_.wvu.PrintArea" localSheetId="1" hidden="1">'16.Кап.ремонт_ЗАТО Северск'!$A$1:$C$46</definedName>
    <definedName name="Z_6F7F2B2F_4324_4976_8A65_77BA0A61269D_.wvu.PrintTitles" localSheetId="1" hidden="1">'16.Кап.ремонт_ЗАТО Северск'!$7:$7</definedName>
    <definedName name="Z_6F7F2B2F_4324_4976_8A65_77BA0A61269D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PrintArea" localSheetId="1" hidden="1">'16.Кап.ремонт_ЗАТО Северск'!$A$1:$C$46</definedName>
    <definedName name="Z_A13C28EB_AC64_4D61_983B_364D23C66144_.wvu.PrintTitles" localSheetId="1" hidden="1">'16.Кап.ремонт_ЗАТО Северск'!$7:$7</definedName>
    <definedName name="Z_A13C28EB_AC64_4D61_983B_364D23C66144_.wvu.Rows" localSheetId="1" hidden="1">'16.Кап.ремонт_ЗАТО Северск'!#REF!,'16.Кап.ремонт_ЗАТО Северск'!#REF!</definedName>
    <definedName name="Z_AD4FE466_0F42_4980_803F_8C55183A8122_.wvu.Cols" localSheetId="1" hidden="1">'16.Кап.ремонт_ЗАТО Северск'!#REF!</definedName>
    <definedName name="Z_AD4FE466_0F42_4980_803F_8C55183A8122_.wvu.PrintArea" localSheetId="1" hidden="1">'16.Кап.ремонт_ЗАТО Северск'!$A$1:$C$46</definedName>
    <definedName name="Z_AD4FE466_0F42_4980_803F_8C55183A8122_.wvu.PrintTitles" localSheetId="1" hidden="1">'16.Кап.ремонт_ЗАТО Северск'!$7:$7</definedName>
    <definedName name="Z_B9EC7D41_008A_11D8_9D04_009027A6C496_.wvu.PrintArea" localSheetId="1" hidden="1">'16.Кап.ремонт_ЗАТО Северск'!$A$1:$C$46</definedName>
    <definedName name="Z_B9EC7D41_008A_11D8_9D04_009027A6C496_.wvu.PrintTitles" localSheetId="1" hidden="1">'16.Кап.ремонт_ЗАТО Северск'!$7:$7</definedName>
    <definedName name="Z_C77813EF_DB5F_4A3D_AC46_41F35E51795F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C77813EF_DB5F_4A3D_AC46_41F35E51795F_.wvu.PrintArea" localSheetId="1" hidden="1">'16.Кап.ремонт_ЗАТО Северск'!$A$1:$C$46</definedName>
    <definedName name="Z_C77813EF_DB5F_4A3D_AC46_41F35E51795F_.wvu.PrintTitles" localSheetId="1" hidden="1">'16.Кап.ремонт_ЗАТО Северск'!$7:$7</definedName>
    <definedName name="Z_C77813EF_DB5F_4A3D_AC46_41F35E51795F_.wvu.Rows" localSheetId="1" hidden="1">'16.Кап.ремонт_ЗАТО Северск'!#REF!,'16.Кап.ремонт_ЗАТО Северск'!#REF!</definedName>
    <definedName name="Z_CA051906_837A_4904_91DB_9E6912B5AB6E_.wvu.Cols" localSheetId="1" hidden="1">'16.Кап.ремонт_ЗАТО Северск'!#REF!</definedName>
    <definedName name="Z_CA051906_837A_4904_91DB_9E6912B5AB6E_.wvu.PrintArea" localSheetId="1" hidden="1">'16.Кап.ремонт_ЗАТО Северск'!$A$1:$C$46</definedName>
    <definedName name="Z_CA051906_837A_4904_91DB_9E6912B5AB6E_.wvu.PrintTitles" localSheetId="1" hidden="1">'16.Кап.ремонт_ЗАТО Северск'!$7:$7</definedName>
    <definedName name="Z_D55972E9_67B4_4688_A9DB_4AE445FAF453_.wvu.Col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D55972E9_67B4_4688_A9DB_4AE445FAF453_.wvu.PrintArea" localSheetId="1" hidden="1">'16.Кап.ремонт_ЗАТО Северск'!$A$1:$C$46</definedName>
    <definedName name="Z_D55972E9_67B4_4688_A9DB_4AE445FAF453_.wvu.PrintTitles" localSheetId="1" hidden="1">'16.Кап.ремонт_ЗАТО Северск'!$7:$7</definedName>
    <definedName name="Z_D55972E9_67B4_4688_A9DB_4AE445FAF453_.wvu.Rows" localSheetId="1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1" hidden="1">'16.Кап.ремонт_ЗАТО Северск'!$A$1:$C$46</definedName>
    <definedName name="Z_FADAD500_4DBE_11D8_A5E1_009027A6C50C_.wvu.PrintTitles" localSheetId="1" hidden="1">'16.Кап.ремонт_ЗАТО Северск'!$7:$7</definedName>
    <definedName name="_xlnm.Print_Titles" localSheetId="1">'16.Кап.ремонт_ЗАТО Северск'!$7:$7</definedName>
    <definedName name="_xlnm.Print_Area" localSheetId="1">'16.Кап.ремонт_ЗАТО Северск'!$A$1:$G$91</definedName>
  </definedNames>
  <calcPr fullCalcOnLoad="1"/>
</workbook>
</file>

<file path=xl/sharedStrings.xml><?xml version="1.0" encoding="utf-8"?>
<sst xmlns="http://schemas.openxmlformats.org/spreadsheetml/2006/main" count="121" uniqueCount="112">
  <si>
    <t>(тыс.руб.)</t>
  </si>
  <si>
    <t xml:space="preserve"> № п/п</t>
  </si>
  <si>
    <t>Наименование объекта, содержание работ</t>
  </si>
  <si>
    <t>1</t>
  </si>
  <si>
    <t>2</t>
  </si>
  <si>
    <t>3</t>
  </si>
  <si>
    <t>к Решению Думы ЗАТО Северск</t>
  </si>
  <si>
    <t>Комплексный капитальный ремонт 3 жилых домов</t>
  </si>
  <si>
    <t>Капитальный ремонт 13 лифтов в жилых домах</t>
  </si>
  <si>
    <t>4</t>
  </si>
  <si>
    <t>5</t>
  </si>
  <si>
    <t>6</t>
  </si>
  <si>
    <t>Итого по ЗАТО Северск</t>
  </si>
  <si>
    <t>Приложение  12</t>
  </si>
  <si>
    <t>(плюс, минус)</t>
  </si>
  <si>
    <t>За счет субвенции ФБ на развитие социальной и инженерной инфраструктуры, в том числе:</t>
  </si>
  <si>
    <t>За счет средств бюджета ЗАТО Северск, в том числе:</t>
  </si>
  <si>
    <t>II</t>
  </si>
  <si>
    <t>I</t>
  </si>
  <si>
    <t>План капитального ремонта муниципального жилищного фонда ЗАТО Северск на 2007 год</t>
  </si>
  <si>
    <t>ул.Калинина, 97</t>
  </si>
  <si>
    <t>ул.Крупской, 2А</t>
  </si>
  <si>
    <t>проезд Южный, 17</t>
  </si>
  <si>
    <t>ул.Северная, 4</t>
  </si>
  <si>
    <t>Выборочный капитальный ремонт кровель 14 жилых домов</t>
  </si>
  <si>
    <t>Жилищный фонд города Северска</t>
  </si>
  <si>
    <t>Комплексный капитальный ремонт жилого дома</t>
  </si>
  <si>
    <t>Выборочный капитальный ремонт</t>
  </si>
  <si>
    <t>2.1</t>
  </si>
  <si>
    <t>Кровли</t>
  </si>
  <si>
    <t>2.2</t>
  </si>
  <si>
    <t xml:space="preserve">Сантехнические  работы  </t>
  </si>
  <si>
    <t>2.3</t>
  </si>
  <si>
    <t>Ремонт квартир и конструктивных элементов</t>
  </si>
  <si>
    <t>2.4</t>
  </si>
  <si>
    <t>Электромонтажные работы</t>
  </si>
  <si>
    <t>2.5</t>
  </si>
  <si>
    <t>Ремонт  лифтов</t>
  </si>
  <si>
    <t>Ремонт конструктивных элементов</t>
  </si>
  <si>
    <t>3.1</t>
  </si>
  <si>
    <t>3.2</t>
  </si>
  <si>
    <t>ул.Мира, 1</t>
  </si>
  <si>
    <t>ул.Пушкина, 2</t>
  </si>
  <si>
    <t>ул.Комсомольская, 6</t>
  </si>
  <si>
    <t>просп.Коммунистический, 9</t>
  </si>
  <si>
    <t>просп.Коммунистический, 11</t>
  </si>
  <si>
    <t>просп.Коммунистический, 13</t>
  </si>
  <si>
    <t>просп.Коммунистический, 14</t>
  </si>
  <si>
    <t>ул.Маяковского, 5</t>
  </si>
  <si>
    <t>ул.Куйбышева, 7А</t>
  </si>
  <si>
    <t>ул.Солнечная, 13</t>
  </si>
  <si>
    <t>ул.Горького, 33</t>
  </si>
  <si>
    <t>просп.Коммунистический, 120</t>
  </si>
  <si>
    <t>просп.Коммунистический, 38</t>
  </si>
  <si>
    <t>просп.Коммунистический, 55</t>
  </si>
  <si>
    <t>ул. 40 лет Октября, 17</t>
  </si>
  <si>
    <t>просп.Коммунистический, 61, 69</t>
  </si>
  <si>
    <t>ул.Строителей, 16</t>
  </si>
  <si>
    <t>просп.Коммунистический, 151</t>
  </si>
  <si>
    <t xml:space="preserve">просп.Коммунистический, 122 замена стояков отопления и ремонт рамок ввода холодной воды </t>
  </si>
  <si>
    <t xml:space="preserve">просп.Коммунистический, 120   устройство рамок  ввода холодной воды </t>
  </si>
  <si>
    <t>просп.Коммунистический, 151 (подъезды 13,14 ) - аварийные участки</t>
  </si>
  <si>
    <t>просп.Коммунистический, 16</t>
  </si>
  <si>
    <t>ул. Ленина, 26</t>
  </si>
  <si>
    <t>МП "ЖЭУ-1" (на 8 домах)</t>
  </si>
  <si>
    <t>МП "ЖЭУ-6" (на 5 домах)</t>
  </si>
  <si>
    <t>МП "ЖЭУ-8" (на 5 домах)</t>
  </si>
  <si>
    <t>МП "ЖЭУ-9" (на 15 домах)</t>
  </si>
  <si>
    <t>МП " ЖЭУ-11" (на 4 домах)</t>
  </si>
  <si>
    <t>Выборочный ремонт кровель - ул.Первомайская, 32, просп.Коммунистический, 70 (по актам обследования)</t>
  </si>
  <si>
    <t>Замена радиаторов, сан.приборов в 11 квартирах</t>
  </si>
  <si>
    <t>ул.Первомайская, 38-1, ремонт помещений</t>
  </si>
  <si>
    <t>Ремонт лестничных клеток и конструктивных элементов в жилых домах после пожара</t>
  </si>
  <si>
    <t>Восстановление электрощитов и распределительных, вводных  устройств (акты о пожаре и хищениях)</t>
  </si>
  <si>
    <t>ул.Р.Люксембург, 8/2, капитальный ремонт электрооборудования</t>
  </si>
  <si>
    <t>ул.Ленина, 32А (пос.Самусь)</t>
  </si>
  <si>
    <t>Жилищный фонд пос.Самусь</t>
  </si>
  <si>
    <t>Выборочный ремонт кровель и конструктивных элементов (ликвидация последствий после  урагана 03.05.07 и 17.06.07 г.)</t>
  </si>
  <si>
    <t>К.С.Слухай</t>
  </si>
  <si>
    <t>77 38 86</t>
  </si>
  <si>
    <t>III</t>
  </si>
  <si>
    <t xml:space="preserve">Восстановление лифта после пожара </t>
  </si>
  <si>
    <t>Кроме того за счет средств Фонда непредвиденных расходов</t>
  </si>
  <si>
    <t>Капитальный ремонт внутридомовых инженерных систем (теплоснабжение)</t>
  </si>
  <si>
    <t>IV</t>
  </si>
  <si>
    <t>ул. Горького, 37</t>
  </si>
  <si>
    <t>ул.Калинина, 38</t>
  </si>
  <si>
    <t>Капитальный ремонт кровли (ремонт крыши)</t>
  </si>
  <si>
    <t>просп.Коммунистический, 59</t>
  </si>
  <si>
    <t>Ремонт козырьков над балконами ЖЭУ-10, утепление квартиры ул.Победы, 39</t>
  </si>
  <si>
    <t>Капитальный ремонт электрических щитов в 3 жилых домах пос. Самусь</t>
  </si>
  <si>
    <t xml:space="preserve"> </t>
  </si>
  <si>
    <t>ул.Кирова, 2</t>
  </si>
  <si>
    <t>ул.Судостроителей, 3</t>
  </si>
  <si>
    <t>ул.Судостроителей, 4</t>
  </si>
  <si>
    <t>7</t>
  </si>
  <si>
    <t>Капитальный ремонт систем отопления и сантехнического оборудования 9 жилых домов</t>
  </si>
  <si>
    <t>За счет средств субсидии ФБ на проведение капитального ремонта многоквартирных домов, в том числе:</t>
  </si>
  <si>
    <t>Утв.Думой ЗАТО Северск  2007 г на 27.09</t>
  </si>
  <si>
    <t>Замена в жилых домах 10 лифтов, отработавших нормативный срок</t>
  </si>
  <si>
    <t>Восстановление д/алюминевых обрамлений дверей кабин лифтов (акты о  хищениях)</t>
  </si>
  <si>
    <t xml:space="preserve">Замена канализационного выпуска в жилом доме                                        ул.Лесная, 10, подъезд 3 </t>
  </si>
  <si>
    <t>Устройство пандусов для ивалидных  колясок в 3 домах                               (просп.Коммунистический, 133; ул.Крупской, 23;                                             ул.Калинина, 93)</t>
  </si>
  <si>
    <t>Выборочный капитальный ремонт квартир (ул.Ворошилова,               20-15; ул.Ворошилова, 20-14; ул. Пекарского, 5-10)</t>
  </si>
  <si>
    <t>Выборочный капитальный ремонт фасадов 2 жилых домов</t>
  </si>
  <si>
    <t>ул.Пушкина, 2 (согласно акту обследования)</t>
  </si>
  <si>
    <t>Выборочный капитальный  ремонт квартир и конструктивных элементов в 17 квартирах (согласно  актам обследования и заявлений)</t>
  </si>
  <si>
    <t>Ксения Сергеевна Слухай</t>
  </si>
  <si>
    <t>22.11.2007</t>
  </si>
  <si>
    <t>Утв.Думой ЗАТО Северск  2007 год</t>
  </si>
  <si>
    <t>Уточн. Думой ЗАТО Северск 2007 год</t>
  </si>
  <si>
    <r>
      <t>от__</t>
    </r>
    <r>
      <rPr>
        <u val="single"/>
        <sz val="12"/>
        <rFont val="Times New Roman CYR"/>
        <family val="0"/>
      </rPr>
      <t>22.11.</t>
    </r>
    <r>
      <rPr>
        <sz val="12"/>
        <rFont val="Times New Roman CYR"/>
        <family val="1"/>
      </rPr>
      <t>2007  №__</t>
    </r>
    <r>
      <rPr>
        <u val="single"/>
        <sz val="12"/>
        <rFont val="Times New Roman CYR"/>
        <family val="0"/>
      </rPr>
      <t>42/1</t>
    </r>
    <r>
      <rPr>
        <sz val="12"/>
        <rFont val="Times New Roman CYR"/>
        <family val="1"/>
      </rPr>
      <t>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</si>
</sst>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sz val="10"/>
      <name val="Times New Roman CYR"/>
      <family val="1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24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center"/>
    </xf>
    <xf numFmtId="172" fontId="3" fillId="24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horizontal="center" vertical="center" wrapText="1"/>
    </xf>
    <xf numFmtId="172" fontId="3" fillId="24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192" fontId="3" fillId="0" borderId="10" xfId="6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4" fontId="7" fillId="0" borderId="10" xfId="6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192" fontId="7" fillId="0" borderId="10" xfId="6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92" fontId="6" fillId="0" borderId="12" xfId="6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172" fontId="26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7:A68"/>
  <sheetViews>
    <sheetView zoomScalePageLayoutView="0" workbookViewId="0" topLeftCell="A1">
      <selection activeCell="G61" sqref="G61"/>
    </sheetView>
  </sheetViews>
  <sheetFormatPr defaultColWidth="9.00390625" defaultRowHeight="12.75"/>
  <sheetData>
    <row r="67" s="31" customFormat="1" ht="15.75">
      <c r="A67" s="31" t="s">
        <v>78</v>
      </c>
    </row>
    <row r="68" s="31" customFormat="1" ht="15.75">
      <c r="A68" s="31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7"/>
  <sheetViews>
    <sheetView showZeros="0" tabSelected="1" zoomScale="75" zoomScaleNormal="75" zoomScaleSheetLayoutView="85" zoomScalePageLayoutView="0" workbookViewId="0" topLeftCell="A1">
      <pane xSplit="2" ySplit="7" topLeftCell="E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E8" sqref="E8"/>
    </sheetView>
  </sheetViews>
  <sheetFormatPr defaultColWidth="8.375" defaultRowHeight="12.75" outlineLevelCol="1"/>
  <cols>
    <col min="1" max="1" width="5.75390625" style="30" customWidth="1"/>
    <col min="2" max="2" width="61.375" style="2" customWidth="1"/>
    <col min="3" max="3" width="13.00390625" style="2" hidden="1" customWidth="1" outlineLevel="1" collapsed="1"/>
    <col min="4" max="4" width="11.375" style="2" hidden="1" customWidth="1" outlineLevel="1" collapsed="1"/>
    <col min="5" max="5" width="14.00390625" style="2" customWidth="1" collapsed="1"/>
    <col min="6" max="6" width="9.125" style="2" customWidth="1"/>
    <col min="7" max="7" width="15.625" style="2" customWidth="1"/>
    <col min="8" max="13" width="8.875" style="2" customWidth="1"/>
    <col min="14" max="21" width="8.875" style="56" customWidth="1"/>
    <col min="22" max="16384" width="8.375" style="56" customWidth="1"/>
  </cols>
  <sheetData>
    <row r="1" spans="1:5" ht="15.75">
      <c r="A1" s="1"/>
      <c r="C1" s="3"/>
      <c r="E1" s="3" t="s">
        <v>13</v>
      </c>
    </row>
    <row r="2" spans="1:5" ht="15.75">
      <c r="A2" s="4"/>
      <c r="C2" s="3"/>
      <c r="E2" s="3" t="s">
        <v>6</v>
      </c>
    </row>
    <row r="3" spans="1:5" ht="15.75">
      <c r="A3" s="4"/>
      <c r="C3" s="3"/>
      <c r="E3" s="3" t="s">
        <v>111</v>
      </c>
    </row>
    <row r="4" spans="1:5" ht="12.75" customHeight="1">
      <c r="A4" s="4"/>
      <c r="B4" s="5"/>
      <c r="C4" s="7"/>
      <c r="D4" s="6"/>
      <c r="E4" s="6"/>
    </row>
    <row r="5" spans="1:7" ht="15" customHeight="1">
      <c r="A5" s="66" t="s">
        <v>19</v>
      </c>
      <c r="B5" s="66"/>
      <c r="C5" s="66"/>
      <c r="D5" s="66"/>
      <c r="E5" s="66"/>
      <c r="F5" s="66"/>
      <c r="G5" s="66"/>
    </row>
    <row r="6" spans="1:7" ht="21" customHeight="1">
      <c r="A6" s="8"/>
      <c r="B6" s="9"/>
      <c r="C6" s="5"/>
      <c r="D6" s="10"/>
      <c r="G6" s="63" t="s">
        <v>0</v>
      </c>
    </row>
    <row r="7" spans="1:21" s="57" customFormat="1" ht="43.5" customHeight="1">
      <c r="A7" s="11" t="s">
        <v>1</v>
      </c>
      <c r="B7" s="12" t="s">
        <v>2</v>
      </c>
      <c r="C7" s="13" t="s">
        <v>98</v>
      </c>
      <c r="D7" s="14" t="s">
        <v>14</v>
      </c>
      <c r="E7" s="64" t="s">
        <v>109</v>
      </c>
      <c r="F7" s="14" t="s">
        <v>14</v>
      </c>
      <c r="G7" s="65" t="s">
        <v>110</v>
      </c>
      <c r="H7" s="2"/>
      <c r="I7" s="2"/>
      <c r="J7" s="2"/>
      <c r="K7" s="2"/>
      <c r="L7" s="2"/>
      <c r="M7" s="2"/>
      <c r="N7" s="56"/>
      <c r="O7" s="56"/>
      <c r="P7" s="56"/>
      <c r="Q7" s="56"/>
      <c r="R7" s="56"/>
      <c r="S7" s="56"/>
      <c r="T7" s="56"/>
      <c r="U7" s="56"/>
    </row>
    <row r="8" spans="1:21" s="59" customFormat="1" ht="33.75" customHeight="1">
      <c r="A8" s="36" t="s">
        <v>18</v>
      </c>
      <c r="B8" s="37" t="s">
        <v>15</v>
      </c>
      <c r="C8" s="38">
        <f>C9+C13+C28+C38+C45+C46+C41</f>
        <v>57312</v>
      </c>
      <c r="D8" s="38">
        <f>D9+D13+D28+D38+D45+D46+D41</f>
        <v>0</v>
      </c>
      <c r="E8" s="38">
        <f>E9+E13+E28+E38+E45+E46+E41</f>
        <v>57312</v>
      </c>
      <c r="F8" s="38">
        <f>F9+F13+F28+F38+F45+F46+F41</f>
        <v>0</v>
      </c>
      <c r="G8" s="55">
        <f>E8+F8</f>
        <v>57312</v>
      </c>
      <c r="H8" s="40"/>
      <c r="I8" s="40"/>
      <c r="J8" s="40"/>
      <c r="K8" s="40"/>
      <c r="L8" s="40"/>
      <c r="M8" s="40"/>
      <c r="N8" s="58"/>
      <c r="O8" s="58"/>
      <c r="P8" s="58"/>
      <c r="Q8" s="58"/>
      <c r="R8" s="58"/>
      <c r="S8" s="58"/>
      <c r="T8" s="58"/>
      <c r="U8" s="58"/>
    </row>
    <row r="9" spans="1:21" s="57" customFormat="1" ht="15.75">
      <c r="A9" s="17" t="s">
        <v>3</v>
      </c>
      <c r="B9" s="18" t="s">
        <v>7</v>
      </c>
      <c r="C9" s="19">
        <f>SUM(C10:C12)</f>
        <v>8400</v>
      </c>
      <c r="D9" s="19">
        <f>SUM(D10:D12)</f>
        <v>-190</v>
      </c>
      <c r="E9" s="16">
        <f aca="true" t="shared" si="0" ref="E9:E40">C9+D9</f>
        <v>8210</v>
      </c>
      <c r="F9" s="54">
        <f>SUM(F10:F12)</f>
        <v>0</v>
      </c>
      <c r="G9" s="61">
        <f aca="true" t="shared" si="1" ref="G9:G72">E9+F9</f>
        <v>8210</v>
      </c>
      <c r="H9" s="2"/>
      <c r="I9" s="2"/>
      <c r="J9" s="2"/>
      <c r="K9" s="2"/>
      <c r="L9" s="2"/>
      <c r="M9" s="2"/>
      <c r="N9" s="56"/>
      <c r="O9" s="56"/>
      <c r="P9" s="56"/>
      <c r="Q9" s="56"/>
      <c r="R9" s="56"/>
      <c r="S9" s="56"/>
      <c r="T9" s="56"/>
      <c r="U9" s="56"/>
    </row>
    <row r="10" spans="1:21" s="60" customFormat="1" ht="15.75">
      <c r="A10" s="15"/>
      <c r="B10" s="20" t="s">
        <v>41</v>
      </c>
      <c r="C10" s="21">
        <v>3900</v>
      </c>
      <c r="D10" s="22"/>
      <c r="E10" s="22">
        <f t="shared" si="0"/>
        <v>3900</v>
      </c>
      <c r="F10" s="54"/>
      <c r="G10" s="54">
        <f t="shared" si="1"/>
        <v>3900</v>
      </c>
      <c r="H10" s="23"/>
      <c r="I10" s="23"/>
      <c r="J10" s="23"/>
      <c r="K10" s="23"/>
      <c r="L10" s="23"/>
      <c r="M10" s="23"/>
      <c r="N10" s="25"/>
      <c r="O10" s="25"/>
      <c r="P10" s="25"/>
      <c r="Q10" s="25"/>
      <c r="R10" s="25"/>
      <c r="S10" s="25"/>
      <c r="T10" s="25"/>
      <c r="U10" s="25"/>
    </row>
    <row r="11" spans="1:13" s="25" customFormat="1" ht="15.75">
      <c r="A11" s="24"/>
      <c r="B11" s="20" t="s">
        <v>42</v>
      </c>
      <c r="C11" s="21">
        <v>2500</v>
      </c>
      <c r="D11" s="22">
        <v>-190</v>
      </c>
      <c r="E11" s="22">
        <f t="shared" si="0"/>
        <v>2310</v>
      </c>
      <c r="F11" s="54"/>
      <c r="G11" s="54">
        <f t="shared" si="1"/>
        <v>2310</v>
      </c>
      <c r="H11" s="23"/>
      <c r="I11" s="23"/>
      <c r="J11" s="23"/>
      <c r="K11" s="23"/>
      <c r="L11" s="23"/>
      <c r="M11" s="23"/>
    </row>
    <row r="12" spans="1:13" s="25" customFormat="1" ht="15.75">
      <c r="A12" s="24"/>
      <c r="B12" s="20" t="s">
        <v>43</v>
      </c>
      <c r="C12" s="21">
        <v>2000</v>
      </c>
      <c r="D12" s="22"/>
      <c r="E12" s="22">
        <f t="shared" si="0"/>
        <v>2000</v>
      </c>
      <c r="F12" s="54"/>
      <c r="G12" s="54">
        <f t="shared" si="1"/>
        <v>2000</v>
      </c>
      <c r="H12" s="23"/>
      <c r="I12" s="23"/>
      <c r="J12" s="23"/>
      <c r="K12" s="23"/>
      <c r="L12" s="23"/>
      <c r="M12" s="23"/>
    </row>
    <row r="13" spans="1:13" s="25" customFormat="1" ht="27" customHeight="1">
      <c r="A13" s="24" t="s">
        <v>4</v>
      </c>
      <c r="B13" s="18" t="s">
        <v>24</v>
      </c>
      <c r="C13" s="19">
        <f>SUM(C14:C27)</f>
        <v>22023</v>
      </c>
      <c r="D13" s="19">
        <f>SUM(D14:D27)</f>
        <v>-220.23999999999978</v>
      </c>
      <c r="E13" s="16">
        <f t="shared" si="0"/>
        <v>21802.760000000002</v>
      </c>
      <c r="F13" s="54">
        <f>SUM(F14:F27)</f>
        <v>0</v>
      </c>
      <c r="G13" s="61">
        <f t="shared" si="1"/>
        <v>21802.760000000002</v>
      </c>
      <c r="H13" s="23"/>
      <c r="I13" s="23"/>
      <c r="J13" s="23"/>
      <c r="K13" s="23"/>
      <c r="L13" s="23"/>
      <c r="M13" s="23"/>
    </row>
    <row r="14" spans="1:13" s="25" customFormat="1" ht="15.75">
      <c r="A14" s="24"/>
      <c r="B14" s="20" t="s">
        <v>44</v>
      </c>
      <c r="C14" s="21">
        <v>3172</v>
      </c>
      <c r="D14" s="22">
        <v>-2146</v>
      </c>
      <c r="E14" s="22">
        <f t="shared" si="0"/>
        <v>1026</v>
      </c>
      <c r="F14" s="54"/>
      <c r="G14" s="54">
        <f t="shared" si="1"/>
        <v>1026</v>
      </c>
      <c r="H14" s="23"/>
      <c r="I14" s="23"/>
      <c r="J14" s="23"/>
      <c r="K14" s="23"/>
      <c r="L14" s="23"/>
      <c r="M14" s="23"/>
    </row>
    <row r="15" spans="1:7" ht="15.75">
      <c r="A15" s="17"/>
      <c r="B15" s="20" t="s">
        <v>45</v>
      </c>
      <c r="C15" s="21">
        <v>3295</v>
      </c>
      <c r="D15" s="22">
        <v>-2441.54</v>
      </c>
      <c r="E15" s="22">
        <f t="shared" si="0"/>
        <v>853.46</v>
      </c>
      <c r="F15" s="54"/>
      <c r="G15" s="54">
        <f t="shared" si="1"/>
        <v>853.46</v>
      </c>
    </row>
    <row r="16" spans="1:13" s="25" customFormat="1" ht="15.75">
      <c r="A16" s="17"/>
      <c r="B16" s="20" t="s">
        <v>46</v>
      </c>
      <c r="C16" s="21">
        <v>1969</v>
      </c>
      <c r="D16" s="22">
        <v>-1314.26</v>
      </c>
      <c r="E16" s="22">
        <f t="shared" si="0"/>
        <v>654.74</v>
      </c>
      <c r="F16" s="54"/>
      <c r="G16" s="54">
        <f t="shared" si="1"/>
        <v>654.74</v>
      </c>
      <c r="H16" s="23"/>
      <c r="I16" s="23"/>
      <c r="J16" s="23"/>
      <c r="K16" s="23"/>
      <c r="L16" s="23"/>
      <c r="M16" s="23"/>
    </row>
    <row r="17" spans="1:13" s="25" customFormat="1" ht="15.75">
      <c r="A17" s="17"/>
      <c r="B17" s="20" t="s">
        <v>47</v>
      </c>
      <c r="C17" s="21">
        <v>3249</v>
      </c>
      <c r="D17" s="22">
        <v>-1679.3</v>
      </c>
      <c r="E17" s="22">
        <f t="shared" si="0"/>
        <v>1569.7</v>
      </c>
      <c r="F17" s="54"/>
      <c r="G17" s="54">
        <f t="shared" si="1"/>
        <v>1569.7</v>
      </c>
      <c r="H17" s="23"/>
      <c r="I17" s="23"/>
      <c r="J17" s="23"/>
      <c r="K17" s="23"/>
      <c r="L17" s="23"/>
      <c r="M17" s="23"/>
    </row>
    <row r="18" spans="1:7" ht="15" customHeight="1">
      <c r="A18" s="17"/>
      <c r="B18" s="20" t="s">
        <v>48</v>
      </c>
      <c r="C18" s="21">
        <v>3220</v>
      </c>
      <c r="D18" s="22">
        <v>-1988</v>
      </c>
      <c r="E18" s="22">
        <f t="shared" si="0"/>
        <v>1232</v>
      </c>
      <c r="F18" s="54"/>
      <c r="G18" s="54">
        <f t="shared" si="1"/>
        <v>1232</v>
      </c>
    </row>
    <row r="19" spans="1:13" s="25" customFormat="1" ht="15.75" customHeight="1">
      <c r="A19" s="17"/>
      <c r="B19" s="20" t="s">
        <v>49</v>
      </c>
      <c r="C19" s="21">
        <v>1602</v>
      </c>
      <c r="D19" s="22">
        <v>-456</v>
      </c>
      <c r="E19" s="22">
        <f t="shared" si="0"/>
        <v>1146</v>
      </c>
      <c r="F19" s="54"/>
      <c r="G19" s="54">
        <f t="shared" si="1"/>
        <v>1146</v>
      </c>
      <c r="H19" s="23"/>
      <c r="I19" s="23"/>
      <c r="J19" s="23"/>
      <c r="K19" s="23"/>
      <c r="L19" s="23"/>
      <c r="M19" s="23"/>
    </row>
    <row r="20" spans="1:7" ht="15.75">
      <c r="A20" s="17"/>
      <c r="B20" s="20" t="s">
        <v>50</v>
      </c>
      <c r="C20" s="21">
        <v>1969</v>
      </c>
      <c r="D20" s="22">
        <v>-300.36</v>
      </c>
      <c r="E20" s="22">
        <f t="shared" si="0"/>
        <v>1668.6399999999999</v>
      </c>
      <c r="F20" s="54"/>
      <c r="G20" s="54">
        <f t="shared" si="1"/>
        <v>1668.6399999999999</v>
      </c>
    </row>
    <row r="21" spans="1:7" ht="15.75">
      <c r="A21" s="17"/>
      <c r="B21" s="20" t="s">
        <v>75</v>
      </c>
      <c r="C21" s="21">
        <v>3547</v>
      </c>
      <c r="D21" s="22">
        <v>-313.06</v>
      </c>
      <c r="E21" s="22">
        <f t="shared" si="0"/>
        <v>3233.94</v>
      </c>
      <c r="F21" s="54"/>
      <c r="G21" s="54">
        <f t="shared" si="1"/>
        <v>3233.94</v>
      </c>
    </row>
    <row r="22" spans="1:7" ht="15" customHeight="1">
      <c r="A22" s="17"/>
      <c r="B22" s="20" t="s">
        <v>20</v>
      </c>
      <c r="C22" s="21">
        <v>0</v>
      </c>
      <c r="D22" s="22">
        <v>1247.36</v>
      </c>
      <c r="E22" s="22">
        <f t="shared" si="0"/>
        <v>1247.36</v>
      </c>
      <c r="F22" s="54"/>
      <c r="G22" s="54">
        <f t="shared" si="1"/>
        <v>1247.36</v>
      </c>
    </row>
    <row r="23" spans="1:7" ht="15.75" customHeight="1">
      <c r="A23" s="17"/>
      <c r="B23" s="20" t="s">
        <v>51</v>
      </c>
      <c r="C23" s="21">
        <v>0</v>
      </c>
      <c r="D23" s="22">
        <v>1258</v>
      </c>
      <c r="E23" s="22">
        <f t="shared" si="0"/>
        <v>1258</v>
      </c>
      <c r="F23" s="54"/>
      <c r="G23" s="54">
        <f t="shared" si="1"/>
        <v>1258</v>
      </c>
    </row>
    <row r="24" spans="1:7" ht="15.75">
      <c r="A24" s="17"/>
      <c r="B24" s="20" t="s">
        <v>21</v>
      </c>
      <c r="C24" s="21">
        <v>0</v>
      </c>
      <c r="D24" s="22">
        <v>1306</v>
      </c>
      <c r="E24" s="22">
        <f t="shared" si="0"/>
        <v>1306</v>
      </c>
      <c r="F24" s="54"/>
      <c r="G24" s="54">
        <f t="shared" si="1"/>
        <v>1306</v>
      </c>
    </row>
    <row r="25" spans="1:7" ht="15.75">
      <c r="A25" s="17"/>
      <c r="B25" s="20" t="s">
        <v>22</v>
      </c>
      <c r="C25" s="21">
        <v>0</v>
      </c>
      <c r="D25" s="22">
        <v>1300</v>
      </c>
      <c r="E25" s="22">
        <f t="shared" si="0"/>
        <v>1300</v>
      </c>
      <c r="F25" s="54"/>
      <c r="G25" s="54">
        <f t="shared" si="1"/>
        <v>1300</v>
      </c>
    </row>
    <row r="26" spans="1:7" ht="15" customHeight="1">
      <c r="A26" s="17"/>
      <c r="B26" s="20" t="s">
        <v>23</v>
      </c>
      <c r="C26" s="21">
        <v>0</v>
      </c>
      <c r="D26" s="22">
        <v>1377</v>
      </c>
      <c r="E26" s="22">
        <f t="shared" si="0"/>
        <v>1377</v>
      </c>
      <c r="F26" s="54"/>
      <c r="G26" s="54">
        <f t="shared" si="1"/>
        <v>1377</v>
      </c>
    </row>
    <row r="27" spans="1:7" ht="14.25" customHeight="1">
      <c r="A27" s="17"/>
      <c r="B27" s="20" t="s">
        <v>52</v>
      </c>
      <c r="C27" s="21">
        <v>0</v>
      </c>
      <c r="D27" s="22">
        <v>3929.92</v>
      </c>
      <c r="E27" s="22">
        <f t="shared" si="0"/>
        <v>3929.92</v>
      </c>
      <c r="F27" s="54"/>
      <c r="G27" s="54">
        <f t="shared" si="1"/>
        <v>3929.92</v>
      </c>
    </row>
    <row r="28" spans="1:7" ht="30.75" customHeight="1">
      <c r="A28" s="17" t="s">
        <v>5</v>
      </c>
      <c r="B28" s="18" t="s">
        <v>96</v>
      </c>
      <c r="C28" s="19">
        <f>SUM(C29:C37)</f>
        <v>20844</v>
      </c>
      <c r="D28" s="19">
        <f>SUM(D29:D37)</f>
        <v>-1568.0300000000007</v>
      </c>
      <c r="E28" s="16">
        <f t="shared" si="0"/>
        <v>19275.97</v>
      </c>
      <c r="F28" s="54">
        <f>SUM(F29:F37)</f>
        <v>0</v>
      </c>
      <c r="G28" s="61">
        <f t="shared" si="1"/>
        <v>19275.97</v>
      </c>
    </row>
    <row r="29" spans="1:7" ht="15.75">
      <c r="A29" s="17"/>
      <c r="B29" s="20" t="s">
        <v>53</v>
      </c>
      <c r="C29" s="21">
        <v>6404</v>
      </c>
      <c r="D29" s="22">
        <v>-1905</v>
      </c>
      <c r="E29" s="22">
        <f t="shared" si="0"/>
        <v>4499</v>
      </c>
      <c r="F29" s="54"/>
      <c r="G29" s="54">
        <f t="shared" si="1"/>
        <v>4499</v>
      </c>
    </row>
    <row r="30" spans="1:7" ht="15.75">
      <c r="A30" s="17"/>
      <c r="B30" s="20" t="s">
        <v>54</v>
      </c>
      <c r="C30" s="21">
        <v>5694</v>
      </c>
      <c r="D30" s="22">
        <v>-2179.26</v>
      </c>
      <c r="E30" s="22">
        <f t="shared" si="0"/>
        <v>3514.74</v>
      </c>
      <c r="F30" s="54"/>
      <c r="G30" s="54">
        <f t="shared" si="1"/>
        <v>3514.74</v>
      </c>
    </row>
    <row r="31" spans="1:13" s="25" customFormat="1" ht="15.75">
      <c r="A31" s="17"/>
      <c r="B31" s="20" t="s">
        <v>55</v>
      </c>
      <c r="C31" s="21">
        <v>3052</v>
      </c>
      <c r="D31" s="22">
        <v>-1152</v>
      </c>
      <c r="E31" s="22">
        <f t="shared" si="0"/>
        <v>1900</v>
      </c>
      <c r="F31" s="54"/>
      <c r="G31" s="54">
        <f t="shared" si="1"/>
        <v>1900</v>
      </c>
      <c r="H31" s="23"/>
      <c r="I31" s="23"/>
      <c r="J31" s="23"/>
      <c r="K31" s="23"/>
      <c r="L31" s="23"/>
      <c r="M31" s="23"/>
    </row>
    <row r="32" spans="1:7" ht="15.75">
      <c r="A32" s="17"/>
      <c r="B32" s="20" t="s">
        <v>56</v>
      </c>
      <c r="C32" s="21">
        <v>1715</v>
      </c>
      <c r="D32" s="22">
        <v>-343.77</v>
      </c>
      <c r="E32" s="22">
        <f t="shared" si="0"/>
        <v>1371.23</v>
      </c>
      <c r="F32" s="54"/>
      <c r="G32" s="54">
        <f t="shared" si="1"/>
        <v>1371.23</v>
      </c>
    </row>
    <row r="33" spans="1:7" ht="15.75">
      <c r="A33" s="17"/>
      <c r="B33" s="20" t="s">
        <v>57</v>
      </c>
      <c r="C33" s="21">
        <v>3087</v>
      </c>
      <c r="D33" s="22">
        <v>-1187</v>
      </c>
      <c r="E33" s="22">
        <f t="shared" si="0"/>
        <v>1900</v>
      </c>
      <c r="F33" s="54"/>
      <c r="G33" s="54">
        <f t="shared" si="1"/>
        <v>1900</v>
      </c>
    </row>
    <row r="34" spans="1:13" s="25" customFormat="1" ht="15.75">
      <c r="A34" s="17"/>
      <c r="B34" s="20" t="s">
        <v>58</v>
      </c>
      <c r="C34" s="21">
        <v>892</v>
      </c>
      <c r="D34" s="22"/>
      <c r="E34" s="22">
        <f t="shared" si="0"/>
        <v>892</v>
      </c>
      <c r="F34" s="54"/>
      <c r="G34" s="54">
        <f t="shared" si="1"/>
        <v>892</v>
      </c>
      <c r="H34" s="23"/>
      <c r="I34" s="23"/>
      <c r="J34" s="23"/>
      <c r="K34" s="23"/>
      <c r="L34" s="23"/>
      <c r="M34" s="23"/>
    </row>
    <row r="35" spans="1:13" s="25" customFormat="1" ht="31.5">
      <c r="A35" s="17"/>
      <c r="B35" s="20" t="s">
        <v>59</v>
      </c>
      <c r="C35" s="21"/>
      <c r="D35" s="22">
        <v>3674</v>
      </c>
      <c r="E35" s="22">
        <f t="shared" si="0"/>
        <v>3674</v>
      </c>
      <c r="F35" s="54"/>
      <c r="G35" s="54">
        <f t="shared" si="1"/>
        <v>3674</v>
      </c>
      <c r="H35" s="23"/>
      <c r="I35" s="23"/>
      <c r="J35" s="23"/>
      <c r="K35" s="23"/>
      <c r="L35" s="23"/>
      <c r="M35" s="23"/>
    </row>
    <row r="36" spans="1:13" s="25" customFormat="1" ht="31.5">
      <c r="A36" s="17"/>
      <c r="B36" s="20" t="s">
        <v>60</v>
      </c>
      <c r="C36" s="21"/>
      <c r="D36" s="22">
        <v>523</v>
      </c>
      <c r="E36" s="22">
        <f t="shared" si="0"/>
        <v>523</v>
      </c>
      <c r="F36" s="54"/>
      <c r="G36" s="54">
        <f t="shared" si="1"/>
        <v>523</v>
      </c>
      <c r="H36" s="23"/>
      <c r="I36" s="23"/>
      <c r="J36" s="23"/>
      <c r="K36" s="23"/>
      <c r="L36" s="23"/>
      <c r="M36" s="23"/>
    </row>
    <row r="37" spans="1:13" s="25" customFormat="1" ht="31.5">
      <c r="A37" s="17"/>
      <c r="B37" s="20" t="s">
        <v>61</v>
      </c>
      <c r="C37" s="21"/>
      <c r="D37" s="22">
        <v>1002</v>
      </c>
      <c r="E37" s="22">
        <f t="shared" si="0"/>
        <v>1002</v>
      </c>
      <c r="F37" s="54"/>
      <c r="G37" s="54">
        <f t="shared" si="1"/>
        <v>1002</v>
      </c>
      <c r="H37" s="23"/>
      <c r="I37" s="23"/>
      <c r="J37" s="23"/>
      <c r="K37" s="23"/>
      <c r="L37" s="23"/>
      <c r="M37" s="23"/>
    </row>
    <row r="38" spans="1:7" ht="15.75" customHeight="1">
      <c r="A38" s="17" t="s">
        <v>9</v>
      </c>
      <c r="B38" s="18" t="s">
        <v>104</v>
      </c>
      <c r="C38" s="19">
        <f>SUM(C39:C40)</f>
        <v>1522</v>
      </c>
      <c r="D38" s="19">
        <f>SUM(D39:D40)</f>
        <v>-60</v>
      </c>
      <c r="E38" s="16">
        <f t="shared" si="0"/>
        <v>1462</v>
      </c>
      <c r="F38" s="54">
        <f>SUM(F39:F40)</f>
        <v>0</v>
      </c>
      <c r="G38" s="61">
        <f t="shared" si="1"/>
        <v>1462</v>
      </c>
    </row>
    <row r="39" spans="1:7" ht="15.75">
      <c r="A39" s="17"/>
      <c r="B39" s="20" t="s">
        <v>62</v>
      </c>
      <c r="C39" s="21">
        <v>654</v>
      </c>
      <c r="D39" s="22"/>
      <c r="E39" s="22">
        <f t="shared" si="0"/>
        <v>654</v>
      </c>
      <c r="F39" s="54"/>
      <c r="G39" s="54">
        <f t="shared" si="1"/>
        <v>654</v>
      </c>
    </row>
    <row r="40" spans="1:7" ht="15.75">
      <c r="A40" s="17"/>
      <c r="B40" s="20" t="s">
        <v>63</v>
      </c>
      <c r="C40" s="21">
        <v>868</v>
      </c>
      <c r="D40" s="22">
        <v>-60</v>
      </c>
      <c r="E40" s="22">
        <f t="shared" si="0"/>
        <v>808</v>
      </c>
      <c r="F40" s="54"/>
      <c r="G40" s="54">
        <f t="shared" si="1"/>
        <v>808</v>
      </c>
    </row>
    <row r="41" spans="1:13" s="25" customFormat="1" ht="29.25" customHeight="1">
      <c r="A41" s="17" t="s">
        <v>10</v>
      </c>
      <c r="B41" s="18" t="s">
        <v>90</v>
      </c>
      <c r="C41" s="19">
        <f>SUM(C42:C44)</f>
        <v>0</v>
      </c>
      <c r="D41" s="19">
        <f>SUM(D42:D44)</f>
        <v>2604</v>
      </c>
      <c r="E41" s="16">
        <f aca="true" t="shared" si="2" ref="E41:E72">C41+D41</f>
        <v>2604</v>
      </c>
      <c r="F41" s="54">
        <f>SUM(F42:F44)</f>
        <v>0</v>
      </c>
      <c r="G41" s="61">
        <f t="shared" si="1"/>
        <v>2604</v>
      </c>
      <c r="H41" s="23"/>
      <c r="I41" s="23"/>
      <c r="J41" s="23"/>
      <c r="K41" s="23"/>
      <c r="L41" s="23"/>
      <c r="M41" s="23"/>
    </row>
    <row r="42" spans="1:7" ht="15" customHeight="1">
      <c r="A42" s="17" t="s">
        <v>91</v>
      </c>
      <c r="B42" s="20" t="s">
        <v>92</v>
      </c>
      <c r="C42" s="21"/>
      <c r="D42" s="22">
        <v>818</v>
      </c>
      <c r="E42" s="22">
        <f t="shared" si="2"/>
        <v>818</v>
      </c>
      <c r="F42" s="54"/>
      <c r="G42" s="54">
        <f t="shared" si="1"/>
        <v>818</v>
      </c>
    </row>
    <row r="43" spans="1:7" ht="14.25" customHeight="1">
      <c r="A43" s="17"/>
      <c r="B43" s="20" t="s">
        <v>93</v>
      </c>
      <c r="C43" s="21"/>
      <c r="D43" s="22">
        <v>670</v>
      </c>
      <c r="E43" s="22">
        <f t="shared" si="2"/>
        <v>670</v>
      </c>
      <c r="F43" s="54"/>
      <c r="G43" s="54">
        <f t="shared" si="1"/>
        <v>670</v>
      </c>
    </row>
    <row r="44" spans="1:7" ht="14.25" customHeight="1">
      <c r="A44" s="17"/>
      <c r="B44" s="20" t="s">
        <v>94</v>
      </c>
      <c r="C44" s="21"/>
      <c r="D44" s="22">
        <v>1116</v>
      </c>
      <c r="E44" s="22">
        <f t="shared" si="2"/>
        <v>1116</v>
      </c>
      <c r="F44" s="54"/>
      <c r="G44" s="54">
        <f t="shared" si="1"/>
        <v>1116</v>
      </c>
    </row>
    <row r="45" spans="1:7" ht="15.75">
      <c r="A45" s="17" t="s">
        <v>11</v>
      </c>
      <c r="B45" s="18" t="s">
        <v>8</v>
      </c>
      <c r="C45" s="19">
        <v>1008</v>
      </c>
      <c r="D45" s="16">
        <v>-565.73</v>
      </c>
      <c r="E45" s="16">
        <f t="shared" si="2"/>
        <v>442.27</v>
      </c>
      <c r="F45" s="54"/>
      <c r="G45" s="61">
        <f t="shared" si="1"/>
        <v>442.27</v>
      </c>
    </row>
    <row r="46" spans="1:13" s="25" customFormat="1" ht="31.5">
      <c r="A46" s="17" t="s">
        <v>95</v>
      </c>
      <c r="B46" s="18" t="s">
        <v>99</v>
      </c>
      <c r="C46" s="19">
        <v>3515</v>
      </c>
      <c r="D46" s="22"/>
      <c r="E46" s="16">
        <f t="shared" si="2"/>
        <v>3515</v>
      </c>
      <c r="F46" s="54"/>
      <c r="G46" s="61">
        <f t="shared" si="1"/>
        <v>3515</v>
      </c>
      <c r="H46" s="23"/>
      <c r="I46" s="23"/>
      <c r="J46" s="23"/>
      <c r="K46" s="23"/>
      <c r="L46" s="23"/>
      <c r="M46" s="23"/>
    </row>
    <row r="47" spans="1:13" s="44" customFormat="1" ht="51.75" customHeight="1">
      <c r="A47" s="41" t="s">
        <v>17</v>
      </c>
      <c r="B47" s="42" t="s">
        <v>97</v>
      </c>
      <c r="C47" s="39">
        <f>C48+C74</f>
        <v>0</v>
      </c>
      <c r="D47" s="39">
        <f>D48+D51</f>
        <v>8031</v>
      </c>
      <c r="E47" s="39">
        <f t="shared" si="2"/>
        <v>8031</v>
      </c>
      <c r="F47" s="52">
        <f>F48+F51</f>
        <v>0</v>
      </c>
      <c r="G47" s="55">
        <f t="shared" si="1"/>
        <v>8031</v>
      </c>
      <c r="H47" s="43"/>
      <c r="I47" s="43"/>
      <c r="J47" s="43"/>
      <c r="K47" s="43"/>
      <c r="L47" s="43"/>
      <c r="M47" s="43"/>
    </row>
    <row r="48" spans="1:13" s="25" customFormat="1" ht="31.5" customHeight="1">
      <c r="A48" s="17" t="s">
        <v>3</v>
      </c>
      <c r="B48" s="49" t="s">
        <v>83</v>
      </c>
      <c r="C48" s="50"/>
      <c r="D48" s="16">
        <f>SUM(D49:D50)</f>
        <v>5752</v>
      </c>
      <c r="E48" s="16">
        <f t="shared" si="2"/>
        <v>5752</v>
      </c>
      <c r="F48" s="54">
        <f>SUM(F49:F50)</f>
        <v>0</v>
      </c>
      <c r="G48" s="61">
        <f t="shared" si="1"/>
        <v>5752</v>
      </c>
      <c r="H48" s="23"/>
      <c r="I48" s="23"/>
      <c r="J48" s="23"/>
      <c r="K48" s="23"/>
      <c r="L48" s="23"/>
      <c r="M48" s="23"/>
    </row>
    <row r="49" spans="1:13" s="25" customFormat="1" ht="15.75">
      <c r="A49" s="17"/>
      <c r="B49" s="33" t="s">
        <v>86</v>
      </c>
      <c r="C49" s="19"/>
      <c r="D49" s="22">
        <v>3821</v>
      </c>
      <c r="E49" s="22">
        <f t="shared" si="2"/>
        <v>3821</v>
      </c>
      <c r="F49" s="54"/>
      <c r="G49" s="54">
        <f t="shared" si="1"/>
        <v>3821</v>
      </c>
      <c r="H49" s="23"/>
      <c r="I49" s="23"/>
      <c r="J49" s="23"/>
      <c r="K49" s="23"/>
      <c r="L49" s="23"/>
      <c r="M49" s="23"/>
    </row>
    <row r="50" spans="1:13" s="25" customFormat="1" ht="15.75">
      <c r="A50" s="17"/>
      <c r="B50" s="34" t="s">
        <v>85</v>
      </c>
      <c r="C50" s="19"/>
      <c r="D50" s="22">
        <v>1931</v>
      </c>
      <c r="E50" s="22">
        <f t="shared" si="2"/>
        <v>1931</v>
      </c>
      <c r="F50" s="54"/>
      <c r="G50" s="54">
        <f t="shared" si="1"/>
        <v>1931</v>
      </c>
      <c r="H50" s="23"/>
      <c r="I50" s="23"/>
      <c r="J50" s="23"/>
      <c r="K50" s="23"/>
      <c r="L50" s="23"/>
      <c r="M50" s="23"/>
    </row>
    <row r="51" spans="1:13" s="25" customFormat="1" ht="15.75">
      <c r="A51" s="17" t="s">
        <v>4</v>
      </c>
      <c r="B51" s="35" t="s">
        <v>87</v>
      </c>
      <c r="C51" s="35"/>
      <c r="D51" s="16">
        <f>SUM(D52)</f>
        <v>2279</v>
      </c>
      <c r="E51" s="16">
        <f t="shared" si="2"/>
        <v>2279</v>
      </c>
      <c r="F51" s="54">
        <f>F52</f>
        <v>0</v>
      </c>
      <c r="G51" s="61">
        <f t="shared" si="1"/>
        <v>2279</v>
      </c>
      <c r="H51" s="23"/>
      <c r="I51" s="23"/>
      <c r="J51" s="23"/>
      <c r="K51" s="23"/>
      <c r="L51" s="23"/>
      <c r="M51" s="23"/>
    </row>
    <row r="52" spans="1:13" s="25" customFormat="1" ht="15.75">
      <c r="A52" s="17"/>
      <c r="B52" s="34" t="s">
        <v>88</v>
      </c>
      <c r="C52" s="19"/>
      <c r="D52" s="22">
        <v>2279</v>
      </c>
      <c r="E52" s="22">
        <f t="shared" si="2"/>
        <v>2279</v>
      </c>
      <c r="F52" s="54"/>
      <c r="G52" s="54">
        <f t="shared" si="1"/>
        <v>2279</v>
      </c>
      <c r="H52" s="23"/>
      <c r="I52" s="23"/>
      <c r="J52" s="23"/>
      <c r="K52" s="23"/>
      <c r="L52" s="23"/>
      <c r="M52" s="23"/>
    </row>
    <row r="53" spans="1:13" s="44" customFormat="1" ht="20.25" customHeight="1">
      <c r="A53" s="41" t="s">
        <v>80</v>
      </c>
      <c r="B53" s="42" t="s">
        <v>16</v>
      </c>
      <c r="C53" s="39">
        <f>C54+C79</f>
        <v>219</v>
      </c>
      <c r="D53" s="39">
        <f>D54+D79</f>
        <v>3112.7</v>
      </c>
      <c r="E53" s="39">
        <f t="shared" si="2"/>
        <v>3331.7</v>
      </c>
      <c r="F53" s="52">
        <f>F54+F79</f>
        <v>0</v>
      </c>
      <c r="G53" s="55">
        <f t="shared" si="1"/>
        <v>3331.7</v>
      </c>
      <c r="H53" s="43"/>
      <c r="I53" s="43"/>
      <c r="J53" s="43"/>
      <c r="K53" s="43"/>
      <c r="L53" s="43"/>
      <c r="M53" s="43"/>
    </row>
    <row r="54" spans="1:13" s="25" customFormat="1" ht="15.75">
      <c r="A54" s="17"/>
      <c r="B54" s="18" t="s">
        <v>25</v>
      </c>
      <c r="C54" s="16">
        <f>C55+C57</f>
        <v>219</v>
      </c>
      <c r="D54" s="16">
        <f>D55+D57</f>
        <v>2777</v>
      </c>
      <c r="E54" s="16">
        <f t="shared" si="2"/>
        <v>2996</v>
      </c>
      <c r="F54" s="54">
        <f>F55+F57</f>
        <v>24.7</v>
      </c>
      <c r="G54" s="61">
        <f t="shared" si="1"/>
        <v>3020.7</v>
      </c>
      <c r="H54" s="23"/>
      <c r="I54" s="23"/>
      <c r="J54" s="23"/>
      <c r="K54" s="23"/>
      <c r="L54" s="23"/>
      <c r="M54" s="23"/>
    </row>
    <row r="55" spans="1:13" s="25" customFormat="1" ht="15.75">
      <c r="A55" s="17" t="s">
        <v>3</v>
      </c>
      <c r="B55" s="18" t="s">
        <v>26</v>
      </c>
      <c r="C55" s="19">
        <f>SUM(C56)</f>
        <v>0</v>
      </c>
      <c r="D55" s="19">
        <f>SUM(D56)</f>
        <v>409</v>
      </c>
      <c r="E55" s="16">
        <f t="shared" si="2"/>
        <v>409</v>
      </c>
      <c r="F55" s="54">
        <f>F56</f>
        <v>0</v>
      </c>
      <c r="G55" s="61">
        <f t="shared" si="1"/>
        <v>409</v>
      </c>
      <c r="H55" s="23"/>
      <c r="I55" s="23"/>
      <c r="J55" s="23"/>
      <c r="K55" s="23"/>
      <c r="L55" s="23"/>
      <c r="M55" s="23"/>
    </row>
    <row r="56" spans="1:13" s="25" customFormat="1" ht="15.75">
      <c r="A56" s="26"/>
      <c r="B56" s="27" t="s">
        <v>105</v>
      </c>
      <c r="C56" s="19"/>
      <c r="D56" s="22">
        <v>409</v>
      </c>
      <c r="E56" s="22">
        <f t="shared" si="2"/>
        <v>409</v>
      </c>
      <c r="F56" s="54"/>
      <c r="G56" s="54">
        <f t="shared" si="1"/>
        <v>409</v>
      </c>
      <c r="H56" s="23"/>
      <c r="I56" s="23"/>
      <c r="J56" s="23"/>
      <c r="K56" s="23"/>
      <c r="L56" s="23"/>
      <c r="M56" s="23"/>
    </row>
    <row r="57" spans="1:13" s="25" customFormat="1" ht="15.75">
      <c r="A57" s="17" t="s">
        <v>4</v>
      </c>
      <c r="B57" s="18" t="s">
        <v>27</v>
      </c>
      <c r="C57" s="16">
        <f>C58+C66+C69+C75+C77</f>
        <v>219</v>
      </c>
      <c r="D57" s="16">
        <f>D58+D66+D69+D75+D77</f>
        <v>2368</v>
      </c>
      <c r="E57" s="16">
        <f t="shared" si="2"/>
        <v>2587</v>
      </c>
      <c r="F57" s="54">
        <f>F58+F66+F69+F77</f>
        <v>24.7</v>
      </c>
      <c r="G57" s="61">
        <f t="shared" si="1"/>
        <v>2611.7</v>
      </c>
      <c r="H57" s="23"/>
      <c r="I57" s="23"/>
      <c r="J57" s="23"/>
      <c r="K57" s="23"/>
      <c r="L57" s="23"/>
      <c r="M57" s="23"/>
    </row>
    <row r="58" spans="1:13" s="25" customFormat="1" ht="15.75">
      <c r="A58" s="17" t="s">
        <v>28</v>
      </c>
      <c r="B58" s="18" t="s">
        <v>29</v>
      </c>
      <c r="C58" s="19"/>
      <c r="D58" s="16">
        <f>D59+D65</f>
        <v>966.1999999999999</v>
      </c>
      <c r="E58" s="16">
        <f t="shared" si="2"/>
        <v>966.1999999999999</v>
      </c>
      <c r="F58" s="54">
        <f>SUM(F59:F65)</f>
        <v>0</v>
      </c>
      <c r="G58" s="61">
        <f t="shared" si="1"/>
        <v>966.1999999999999</v>
      </c>
      <c r="H58" s="23"/>
      <c r="I58" s="23"/>
      <c r="J58" s="23"/>
      <c r="K58" s="23"/>
      <c r="L58" s="23"/>
      <c r="M58" s="23"/>
    </row>
    <row r="59" spans="1:13" s="25" customFormat="1" ht="31.5" customHeight="1">
      <c r="A59" s="26"/>
      <c r="B59" s="27" t="s">
        <v>77</v>
      </c>
      <c r="C59" s="19"/>
      <c r="D59" s="22">
        <f>SUM(D60:D64)</f>
        <v>612.6999999999999</v>
      </c>
      <c r="E59" s="22">
        <f t="shared" si="2"/>
        <v>612.6999999999999</v>
      </c>
      <c r="F59" s="54"/>
      <c r="G59" s="54">
        <f t="shared" si="1"/>
        <v>612.6999999999999</v>
      </c>
      <c r="H59" s="23"/>
      <c r="I59" s="23"/>
      <c r="J59" s="23"/>
      <c r="K59" s="23"/>
      <c r="L59" s="23"/>
      <c r="M59" s="23"/>
    </row>
    <row r="60" spans="1:13" s="25" customFormat="1" ht="15.75">
      <c r="A60" s="26"/>
      <c r="B60" s="27" t="s">
        <v>64</v>
      </c>
      <c r="C60" s="19"/>
      <c r="D60" s="22">
        <v>54.9</v>
      </c>
      <c r="E60" s="22">
        <f t="shared" si="2"/>
        <v>54.9</v>
      </c>
      <c r="F60" s="54"/>
      <c r="G60" s="54">
        <f t="shared" si="1"/>
        <v>54.9</v>
      </c>
      <c r="H60" s="23"/>
      <c r="I60" s="23"/>
      <c r="J60" s="23"/>
      <c r="K60" s="23"/>
      <c r="L60" s="23"/>
      <c r="M60" s="23"/>
    </row>
    <row r="61" spans="1:13" s="25" customFormat="1" ht="15.75">
      <c r="A61" s="26"/>
      <c r="B61" s="27" t="s">
        <v>65</v>
      </c>
      <c r="C61" s="19"/>
      <c r="D61" s="22">
        <v>44.8</v>
      </c>
      <c r="E61" s="22">
        <f t="shared" si="2"/>
        <v>44.8</v>
      </c>
      <c r="F61" s="54"/>
      <c r="G61" s="54">
        <f t="shared" si="1"/>
        <v>44.8</v>
      </c>
      <c r="H61" s="23"/>
      <c r="I61" s="23"/>
      <c r="J61" s="23"/>
      <c r="K61" s="23"/>
      <c r="L61" s="23"/>
      <c r="M61" s="23"/>
    </row>
    <row r="62" spans="1:13" s="25" customFormat="1" ht="15.75">
      <c r="A62" s="26"/>
      <c r="B62" s="27" t="s">
        <v>66</v>
      </c>
      <c r="C62" s="19"/>
      <c r="D62" s="22">
        <v>14.2</v>
      </c>
      <c r="E62" s="22">
        <f t="shared" si="2"/>
        <v>14.2</v>
      </c>
      <c r="F62" s="54"/>
      <c r="G62" s="54">
        <f t="shared" si="1"/>
        <v>14.2</v>
      </c>
      <c r="H62" s="23"/>
      <c r="I62" s="23"/>
      <c r="J62" s="23"/>
      <c r="K62" s="23"/>
      <c r="L62" s="23"/>
      <c r="M62" s="23"/>
    </row>
    <row r="63" spans="1:13" s="25" customFormat="1" ht="15.75">
      <c r="A63" s="26"/>
      <c r="B63" s="27" t="s">
        <v>67</v>
      </c>
      <c r="C63" s="19"/>
      <c r="D63" s="22">
        <v>380</v>
      </c>
      <c r="E63" s="22">
        <f t="shared" si="2"/>
        <v>380</v>
      </c>
      <c r="F63" s="54"/>
      <c r="G63" s="54">
        <f t="shared" si="1"/>
        <v>380</v>
      </c>
      <c r="H63" s="23"/>
      <c r="I63" s="23"/>
      <c r="J63" s="23"/>
      <c r="K63" s="23"/>
      <c r="L63" s="23"/>
      <c r="M63" s="23"/>
    </row>
    <row r="64" spans="1:13" s="25" customFormat="1" ht="15.75">
      <c r="A64" s="26"/>
      <c r="B64" s="27" t="s">
        <v>68</v>
      </c>
      <c r="C64" s="19"/>
      <c r="D64" s="22">
        <v>118.8</v>
      </c>
      <c r="E64" s="22">
        <f t="shared" si="2"/>
        <v>118.8</v>
      </c>
      <c r="F64" s="54"/>
      <c r="G64" s="54">
        <f t="shared" si="1"/>
        <v>118.8</v>
      </c>
      <c r="H64" s="23"/>
      <c r="I64" s="23"/>
      <c r="J64" s="23"/>
      <c r="K64" s="23"/>
      <c r="L64" s="23"/>
      <c r="M64" s="23"/>
    </row>
    <row r="65" spans="1:13" s="25" customFormat="1" ht="31.5">
      <c r="A65" s="26"/>
      <c r="B65" s="27" t="s">
        <v>69</v>
      </c>
      <c r="C65" s="19"/>
      <c r="D65" s="22">
        <v>353.5</v>
      </c>
      <c r="E65" s="22">
        <f t="shared" si="2"/>
        <v>353.5</v>
      </c>
      <c r="F65" s="54"/>
      <c r="G65" s="54">
        <f t="shared" si="1"/>
        <v>353.5</v>
      </c>
      <c r="H65" s="23"/>
      <c r="I65" s="23"/>
      <c r="J65" s="23"/>
      <c r="K65" s="23"/>
      <c r="L65" s="23"/>
      <c r="M65" s="23"/>
    </row>
    <row r="66" spans="1:13" s="25" customFormat="1" ht="15.75">
      <c r="A66" s="17" t="s">
        <v>30</v>
      </c>
      <c r="B66" s="18" t="s">
        <v>31</v>
      </c>
      <c r="C66" s="19"/>
      <c r="D66" s="16">
        <f>SUM(D67:D68)</f>
        <v>72</v>
      </c>
      <c r="E66" s="16">
        <f t="shared" si="2"/>
        <v>72</v>
      </c>
      <c r="F66" s="54">
        <f>SUM(F67:F68)</f>
        <v>0</v>
      </c>
      <c r="G66" s="61">
        <f t="shared" si="1"/>
        <v>72</v>
      </c>
      <c r="H66" s="23"/>
      <c r="I66" s="23"/>
      <c r="J66" s="23"/>
      <c r="K66" s="23"/>
      <c r="L66" s="23"/>
      <c r="M66" s="23"/>
    </row>
    <row r="67" spans="1:13" s="25" customFormat="1" ht="15.75">
      <c r="A67" s="26"/>
      <c r="B67" s="27" t="s">
        <v>70</v>
      </c>
      <c r="C67" s="19"/>
      <c r="D67" s="22">
        <v>50</v>
      </c>
      <c r="E67" s="22">
        <f t="shared" si="2"/>
        <v>50</v>
      </c>
      <c r="F67" s="54"/>
      <c r="G67" s="54">
        <f t="shared" si="1"/>
        <v>50</v>
      </c>
      <c r="H67" s="23"/>
      <c r="I67" s="23"/>
      <c r="J67" s="23"/>
      <c r="K67" s="23"/>
      <c r="L67" s="23"/>
      <c r="M67" s="23"/>
    </row>
    <row r="68" spans="1:13" s="25" customFormat="1" ht="31.5">
      <c r="A68" s="26"/>
      <c r="B68" s="27" t="s">
        <v>101</v>
      </c>
      <c r="C68" s="19"/>
      <c r="D68" s="22">
        <v>22</v>
      </c>
      <c r="E68" s="22">
        <f t="shared" si="2"/>
        <v>22</v>
      </c>
      <c r="F68" s="54"/>
      <c r="G68" s="54">
        <f t="shared" si="1"/>
        <v>22</v>
      </c>
      <c r="H68" s="23"/>
      <c r="I68" s="23"/>
      <c r="J68" s="23"/>
      <c r="K68" s="23"/>
      <c r="L68" s="23"/>
      <c r="M68" s="23"/>
    </row>
    <row r="69" spans="1:13" s="25" customFormat="1" ht="15.75">
      <c r="A69" s="17" t="s">
        <v>32</v>
      </c>
      <c r="B69" s="18" t="s">
        <v>33</v>
      </c>
      <c r="C69" s="16">
        <f>SUM(C70:C74)</f>
        <v>219</v>
      </c>
      <c r="D69" s="16">
        <f>SUM(D70:D74)</f>
        <v>780.7</v>
      </c>
      <c r="E69" s="16">
        <f t="shared" si="2"/>
        <v>999.7</v>
      </c>
      <c r="F69" s="54">
        <f>SUM(F70:F74)</f>
        <v>24.7</v>
      </c>
      <c r="G69" s="61">
        <f t="shared" si="1"/>
        <v>1024.4</v>
      </c>
      <c r="H69" s="23"/>
      <c r="I69" s="23"/>
      <c r="J69" s="23"/>
      <c r="K69" s="23"/>
      <c r="L69" s="23"/>
      <c r="M69" s="23"/>
    </row>
    <row r="70" spans="1:13" s="25" customFormat="1" ht="15.75">
      <c r="A70" s="26"/>
      <c r="B70" s="27" t="s">
        <v>71</v>
      </c>
      <c r="C70" s="21">
        <v>219</v>
      </c>
      <c r="D70" s="22"/>
      <c r="E70" s="22">
        <f t="shared" si="2"/>
        <v>219</v>
      </c>
      <c r="F70" s="54">
        <v>-1</v>
      </c>
      <c r="G70" s="54">
        <f t="shared" si="1"/>
        <v>218</v>
      </c>
      <c r="H70" s="23"/>
      <c r="I70" s="23"/>
      <c r="J70" s="23"/>
      <c r="K70" s="23"/>
      <c r="L70" s="23"/>
      <c r="M70" s="23"/>
    </row>
    <row r="71" spans="1:13" s="25" customFormat="1" ht="47.25">
      <c r="A71" s="26"/>
      <c r="B71" s="27" t="s">
        <v>106</v>
      </c>
      <c r="C71" s="19"/>
      <c r="D71" s="22">
        <v>503</v>
      </c>
      <c r="E71" s="22">
        <f t="shared" si="2"/>
        <v>503</v>
      </c>
      <c r="F71" s="54"/>
      <c r="G71" s="54">
        <f t="shared" si="1"/>
        <v>503</v>
      </c>
      <c r="H71" s="23"/>
      <c r="I71" s="23"/>
      <c r="J71" s="23"/>
      <c r="K71" s="23"/>
      <c r="L71" s="23"/>
      <c r="M71" s="23"/>
    </row>
    <row r="72" spans="1:13" s="25" customFormat="1" ht="42.75" customHeight="1">
      <c r="A72" s="26"/>
      <c r="B72" s="27" t="s">
        <v>102</v>
      </c>
      <c r="C72" s="19"/>
      <c r="D72" s="22">
        <v>42.7</v>
      </c>
      <c r="E72" s="22">
        <f t="shared" si="2"/>
        <v>42.7</v>
      </c>
      <c r="F72" s="54"/>
      <c r="G72" s="54">
        <f t="shared" si="1"/>
        <v>42.7</v>
      </c>
      <c r="H72" s="23"/>
      <c r="I72" s="23"/>
      <c r="J72" s="23"/>
      <c r="K72" s="23"/>
      <c r="L72" s="23"/>
      <c r="M72" s="23"/>
    </row>
    <row r="73" spans="1:13" s="25" customFormat="1" ht="31.5">
      <c r="A73" s="17"/>
      <c r="B73" s="51" t="s">
        <v>89</v>
      </c>
      <c r="C73" s="19"/>
      <c r="D73" s="22">
        <v>99</v>
      </c>
      <c r="E73" s="22">
        <f aca="true" t="shared" si="3" ref="E73:E87">C73+D73</f>
        <v>99</v>
      </c>
      <c r="F73" s="54">
        <v>0.5</v>
      </c>
      <c r="G73" s="54">
        <f aca="true" t="shared" si="4" ref="G73:G87">E73+F73</f>
        <v>99.5</v>
      </c>
      <c r="H73" s="23"/>
      <c r="I73" s="23"/>
      <c r="J73" s="23"/>
      <c r="K73" s="23"/>
      <c r="L73" s="23"/>
      <c r="M73" s="23"/>
    </row>
    <row r="74" spans="1:13" s="25" customFormat="1" ht="31.5">
      <c r="A74" s="26"/>
      <c r="B74" s="27" t="s">
        <v>72</v>
      </c>
      <c r="C74" s="19"/>
      <c r="D74" s="22">
        <v>136</v>
      </c>
      <c r="E74" s="22">
        <f t="shared" si="3"/>
        <v>136</v>
      </c>
      <c r="F74" s="54">
        <v>25.2</v>
      </c>
      <c r="G74" s="54">
        <f t="shared" si="4"/>
        <v>161.2</v>
      </c>
      <c r="H74" s="23"/>
      <c r="I74" s="23"/>
      <c r="J74" s="23"/>
      <c r="K74" s="23"/>
      <c r="L74" s="23"/>
      <c r="M74" s="23"/>
    </row>
    <row r="75" spans="1:13" s="25" customFormat="1" ht="15.75">
      <c r="A75" s="17" t="s">
        <v>34</v>
      </c>
      <c r="B75" s="18" t="s">
        <v>35</v>
      </c>
      <c r="C75" s="19"/>
      <c r="D75" s="16">
        <f>SUM(D76)</f>
        <v>527.1</v>
      </c>
      <c r="E75" s="16">
        <f t="shared" si="3"/>
        <v>527.1</v>
      </c>
      <c r="F75" s="54">
        <f>SUM(F76)</f>
        <v>0</v>
      </c>
      <c r="G75" s="61">
        <f t="shared" si="4"/>
        <v>527.1</v>
      </c>
      <c r="H75" s="23"/>
      <c r="I75" s="23"/>
      <c r="J75" s="23"/>
      <c r="K75" s="23"/>
      <c r="L75" s="23"/>
      <c r="M75" s="23"/>
    </row>
    <row r="76" spans="1:13" s="25" customFormat="1" ht="31.5">
      <c r="A76" s="26"/>
      <c r="B76" s="27" t="s">
        <v>73</v>
      </c>
      <c r="C76" s="19"/>
      <c r="D76" s="22">
        <v>527.1</v>
      </c>
      <c r="E76" s="22">
        <f t="shared" si="3"/>
        <v>527.1</v>
      </c>
      <c r="F76" s="54"/>
      <c r="G76" s="54">
        <f t="shared" si="4"/>
        <v>527.1</v>
      </c>
      <c r="H76" s="23"/>
      <c r="I76" s="23"/>
      <c r="J76" s="23"/>
      <c r="K76" s="23"/>
      <c r="L76" s="23"/>
      <c r="M76" s="23"/>
    </row>
    <row r="77" spans="1:13" s="25" customFormat="1" ht="15.75">
      <c r="A77" s="17" t="s">
        <v>36</v>
      </c>
      <c r="B77" s="18" t="s">
        <v>37</v>
      </c>
      <c r="C77" s="19"/>
      <c r="D77" s="16">
        <f>SUM(D78)</f>
        <v>22</v>
      </c>
      <c r="E77" s="16">
        <f t="shared" si="3"/>
        <v>22</v>
      </c>
      <c r="F77" s="54">
        <f>F78</f>
        <v>0</v>
      </c>
      <c r="G77" s="61">
        <f t="shared" si="4"/>
        <v>22</v>
      </c>
      <c r="H77" s="23"/>
      <c r="I77" s="23"/>
      <c r="J77" s="23"/>
      <c r="K77" s="23"/>
      <c r="L77" s="23"/>
      <c r="M77" s="23"/>
    </row>
    <row r="78" spans="1:13" s="25" customFormat="1" ht="31.5">
      <c r="A78" s="26"/>
      <c r="B78" s="27" t="s">
        <v>100</v>
      </c>
      <c r="C78" s="19"/>
      <c r="D78" s="22">
        <v>22</v>
      </c>
      <c r="E78" s="22">
        <f t="shared" si="3"/>
        <v>22</v>
      </c>
      <c r="F78" s="54"/>
      <c r="G78" s="54">
        <f t="shared" si="4"/>
        <v>22</v>
      </c>
      <c r="H78" s="23"/>
      <c r="I78" s="23"/>
      <c r="J78" s="23"/>
      <c r="K78" s="23"/>
      <c r="L78" s="23"/>
      <c r="M78" s="23"/>
    </row>
    <row r="79" spans="1:13" s="25" customFormat="1" ht="15.75">
      <c r="A79" s="17"/>
      <c r="B79" s="18" t="s">
        <v>76</v>
      </c>
      <c r="C79" s="19"/>
      <c r="D79" s="16">
        <f>D80</f>
        <v>335.7</v>
      </c>
      <c r="E79" s="16">
        <f t="shared" si="3"/>
        <v>335.7</v>
      </c>
      <c r="F79" s="54">
        <f>F80</f>
        <v>-24.7</v>
      </c>
      <c r="G79" s="61">
        <f t="shared" si="4"/>
        <v>311</v>
      </c>
      <c r="H79" s="23"/>
      <c r="I79" s="23"/>
      <c r="J79" s="23"/>
      <c r="K79" s="23"/>
      <c r="L79" s="23"/>
      <c r="M79" s="23"/>
    </row>
    <row r="80" spans="1:13" s="25" customFormat="1" ht="15.75">
      <c r="A80" s="17" t="s">
        <v>5</v>
      </c>
      <c r="B80" s="18" t="s">
        <v>27</v>
      </c>
      <c r="C80" s="19"/>
      <c r="D80" s="16">
        <f>D81+D83</f>
        <v>335.7</v>
      </c>
      <c r="E80" s="16">
        <f t="shared" si="3"/>
        <v>335.7</v>
      </c>
      <c r="F80" s="54">
        <f>F81+F83</f>
        <v>-24.7</v>
      </c>
      <c r="G80" s="61">
        <f t="shared" si="4"/>
        <v>311</v>
      </c>
      <c r="H80" s="23"/>
      <c r="I80" s="23"/>
      <c r="J80" s="23"/>
      <c r="K80" s="23"/>
      <c r="L80" s="23"/>
      <c r="M80" s="23"/>
    </row>
    <row r="81" spans="1:13" s="25" customFormat="1" ht="15.75">
      <c r="A81" s="17" t="s">
        <v>39</v>
      </c>
      <c r="B81" s="18" t="s">
        <v>38</v>
      </c>
      <c r="C81" s="19"/>
      <c r="D81" s="22">
        <f>D82</f>
        <v>263.7</v>
      </c>
      <c r="E81" s="16">
        <f t="shared" si="3"/>
        <v>263.7</v>
      </c>
      <c r="F81" s="54">
        <f>F82</f>
        <v>-24.7</v>
      </c>
      <c r="G81" s="61">
        <f>E81+F81</f>
        <v>239</v>
      </c>
      <c r="H81" s="23"/>
      <c r="I81" s="23"/>
      <c r="J81" s="23"/>
      <c r="K81" s="23"/>
      <c r="L81" s="23"/>
      <c r="M81" s="23"/>
    </row>
    <row r="82" spans="1:13" s="25" customFormat="1" ht="31.5" customHeight="1">
      <c r="A82" s="26"/>
      <c r="B82" s="27" t="s">
        <v>103</v>
      </c>
      <c r="C82" s="19"/>
      <c r="D82" s="22">
        <v>263.7</v>
      </c>
      <c r="E82" s="22">
        <f t="shared" si="3"/>
        <v>263.7</v>
      </c>
      <c r="F82" s="54">
        <v>-24.7</v>
      </c>
      <c r="G82" s="54">
        <f>E82+F82</f>
        <v>239</v>
      </c>
      <c r="H82" s="23"/>
      <c r="I82" s="23"/>
      <c r="J82" s="23"/>
      <c r="K82" s="23"/>
      <c r="L82" s="23"/>
      <c r="M82" s="23"/>
    </row>
    <row r="83" spans="1:13" s="25" customFormat="1" ht="15.75">
      <c r="A83" s="17" t="s">
        <v>40</v>
      </c>
      <c r="B83" s="18" t="s">
        <v>35</v>
      </c>
      <c r="C83" s="19"/>
      <c r="D83" s="22">
        <f>SUM(D84)</f>
        <v>72</v>
      </c>
      <c r="E83" s="16">
        <f t="shared" si="3"/>
        <v>72</v>
      </c>
      <c r="F83" s="54">
        <f>F84</f>
        <v>0</v>
      </c>
      <c r="G83" s="61">
        <f t="shared" si="4"/>
        <v>72</v>
      </c>
      <c r="H83" s="23"/>
      <c r="I83" s="23"/>
      <c r="J83" s="23"/>
      <c r="K83" s="23"/>
      <c r="L83" s="23"/>
      <c r="M83" s="23"/>
    </row>
    <row r="84" spans="1:13" s="25" customFormat="1" ht="31.5" customHeight="1">
      <c r="A84" s="26"/>
      <c r="B84" s="27" t="s">
        <v>74</v>
      </c>
      <c r="C84" s="19"/>
      <c r="D84" s="22">
        <v>72</v>
      </c>
      <c r="E84" s="22">
        <f t="shared" si="3"/>
        <v>72</v>
      </c>
      <c r="F84" s="54"/>
      <c r="G84" s="54">
        <f t="shared" si="4"/>
        <v>72</v>
      </c>
      <c r="H84" s="23"/>
      <c r="I84" s="23"/>
      <c r="J84" s="23"/>
      <c r="K84" s="23"/>
      <c r="L84" s="23"/>
      <c r="M84" s="23"/>
    </row>
    <row r="85" spans="1:13" s="44" customFormat="1" ht="30.75" customHeight="1">
      <c r="A85" s="45" t="s">
        <v>84</v>
      </c>
      <c r="B85" s="46" t="s">
        <v>82</v>
      </c>
      <c r="C85" s="47">
        <f>SUM(C86)</f>
        <v>461.13</v>
      </c>
      <c r="D85" s="48"/>
      <c r="E85" s="39">
        <f t="shared" si="3"/>
        <v>461.13</v>
      </c>
      <c r="F85" s="52">
        <f>F86</f>
        <v>0</v>
      </c>
      <c r="G85" s="55">
        <f t="shared" si="4"/>
        <v>461.13</v>
      </c>
      <c r="H85" s="43"/>
      <c r="I85" s="43"/>
      <c r="J85" s="43"/>
      <c r="K85" s="43"/>
      <c r="L85" s="43"/>
      <c r="M85" s="43"/>
    </row>
    <row r="86" spans="1:13" s="25" customFormat="1" ht="18" customHeight="1">
      <c r="A86" s="26"/>
      <c r="B86" s="32" t="s">
        <v>81</v>
      </c>
      <c r="C86" s="21">
        <v>461.13</v>
      </c>
      <c r="D86" s="22"/>
      <c r="E86" s="22">
        <f t="shared" si="3"/>
        <v>461.13</v>
      </c>
      <c r="F86" s="54"/>
      <c r="G86" s="54">
        <f t="shared" si="4"/>
        <v>461.13</v>
      </c>
      <c r="H86" s="23"/>
      <c r="I86" s="23"/>
      <c r="J86" s="23"/>
      <c r="K86" s="23"/>
      <c r="L86" s="23"/>
      <c r="M86" s="23"/>
    </row>
    <row r="87" spans="1:7" ht="15.75">
      <c r="A87" s="17"/>
      <c r="B87" s="28" t="s">
        <v>12</v>
      </c>
      <c r="C87" s="29">
        <f>C8+C53+C85+C47</f>
        <v>57992.13</v>
      </c>
      <c r="D87" s="29">
        <f>D8+D53+D85+D47</f>
        <v>11143.7</v>
      </c>
      <c r="E87" s="16">
        <f t="shared" si="3"/>
        <v>69135.83</v>
      </c>
      <c r="F87" s="16">
        <f>F85+F53+F47+F8</f>
        <v>0</v>
      </c>
      <c r="G87" s="61">
        <f t="shared" si="4"/>
        <v>69135.83</v>
      </c>
    </row>
    <row r="88" ht="15.75">
      <c r="F88" s="53"/>
    </row>
    <row r="89" spans="1:6" ht="15.75">
      <c r="A89" s="62" t="s">
        <v>107</v>
      </c>
      <c r="F89" s="53"/>
    </row>
    <row r="90" spans="1:6" ht="15.75">
      <c r="A90" s="62" t="s">
        <v>79</v>
      </c>
      <c r="F90" s="53"/>
    </row>
    <row r="91" spans="1:6" ht="15.75">
      <c r="A91" s="62" t="s">
        <v>108</v>
      </c>
      <c r="F91" s="53"/>
    </row>
    <row r="92" ht="15.75">
      <c r="F92" s="53"/>
    </row>
    <row r="93" ht="15.75">
      <c r="F93" s="53"/>
    </row>
    <row r="94" ht="15.75">
      <c r="F94" s="53"/>
    </row>
    <row r="95" ht="15.75">
      <c r="F95" s="53"/>
    </row>
    <row r="96" ht="15.75">
      <c r="F96" s="53"/>
    </row>
    <row r="97" ht="15.75">
      <c r="F97" s="53"/>
    </row>
    <row r="98" ht="15.75">
      <c r="F98" s="53"/>
    </row>
    <row r="99" ht="15.75">
      <c r="F99" s="53"/>
    </row>
    <row r="100" ht="15.75">
      <c r="F100" s="53"/>
    </row>
    <row r="101" ht="15.75">
      <c r="F101" s="53"/>
    </row>
    <row r="102" ht="15.75">
      <c r="F102" s="53"/>
    </row>
    <row r="103" ht="15.75">
      <c r="F103" s="53"/>
    </row>
    <row r="104" ht="15.75">
      <c r="F104" s="53"/>
    </row>
    <row r="105" ht="15.75">
      <c r="F105" s="53"/>
    </row>
    <row r="106" ht="15.75">
      <c r="F106" s="53"/>
    </row>
    <row r="107" ht="15.75">
      <c r="F107" s="53"/>
    </row>
    <row r="108" ht="15.75">
      <c r="F108" s="53"/>
    </row>
    <row r="109" ht="15.75">
      <c r="F109" s="53"/>
    </row>
    <row r="110" ht="15.75">
      <c r="F110" s="53"/>
    </row>
    <row r="111" ht="15.75">
      <c r="F111" s="53"/>
    </row>
    <row r="112" ht="15.75">
      <c r="F112" s="53"/>
    </row>
    <row r="113" ht="15.75">
      <c r="F113" s="53"/>
    </row>
    <row r="114" ht="15.75">
      <c r="F114" s="53"/>
    </row>
    <row r="115" ht="15.75">
      <c r="F115" s="53"/>
    </row>
    <row r="116" ht="15.75">
      <c r="F116" s="53"/>
    </row>
    <row r="117" ht="15.75">
      <c r="F117" s="53"/>
    </row>
    <row r="118" ht="15.75">
      <c r="F118" s="53"/>
    </row>
    <row r="119" ht="15.75">
      <c r="F119" s="53"/>
    </row>
    <row r="120" ht="15.75">
      <c r="F120" s="53"/>
    </row>
    <row r="121" ht="15.75">
      <c r="F121" s="53"/>
    </row>
    <row r="122" ht="15.75">
      <c r="F122" s="53"/>
    </row>
    <row r="123" ht="15.75">
      <c r="F123" s="53"/>
    </row>
    <row r="124" ht="15.75">
      <c r="F124" s="53"/>
    </row>
    <row r="125" ht="15.75">
      <c r="F125" s="53"/>
    </row>
    <row r="126" ht="15.75">
      <c r="F126" s="53"/>
    </row>
    <row r="127" ht="15.75">
      <c r="F127" s="53"/>
    </row>
    <row r="128" ht="15.75">
      <c r="F128" s="53"/>
    </row>
    <row r="129" ht="15.75">
      <c r="F129" s="53"/>
    </row>
    <row r="130" ht="15.75">
      <c r="F130" s="53"/>
    </row>
    <row r="131" ht="15.75">
      <c r="F131" s="53"/>
    </row>
    <row r="132" ht="15.75">
      <c r="F132" s="53"/>
    </row>
    <row r="133" ht="15.75">
      <c r="F133" s="53"/>
    </row>
    <row r="134" ht="15.75">
      <c r="F134" s="53"/>
    </row>
    <row r="135" ht="15.75">
      <c r="F135" s="53"/>
    </row>
    <row r="136" ht="15.75">
      <c r="F136" s="53"/>
    </row>
    <row r="137" ht="15.75">
      <c r="F137" s="53"/>
    </row>
    <row r="138" ht="15.75">
      <c r="F138" s="53"/>
    </row>
    <row r="139" ht="15.75">
      <c r="F139" s="53"/>
    </row>
    <row r="140" ht="15.75">
      <c r="F140" s="53"/>
    </row>
    <row r="141" ht="15.75">
      <c r="F141" s="53"/>
    </row>
    <row r="142" ht="15.75">
      <c r="F142" s="53"/>
    </row>
    <row r="143" ht="15.75">
      <c r="F143" s="53"/>
    </row>
    <row r="144" ht="15.75">
      <c r="F144" s="53"/>
    </row>
    <row r="145" ht="15.75">
      <c r="F145" s="53"/>
    </row>
    <row r="146" ht="15.75">
      <c r="F146" s="53"/>
    </row>
    <row r="147" ht="15.75">
      <c r="F147" s="53"/>
    </row>
    <row r="148" ht="15.75">
      <c r="F148" s="53"/>
    </row>
    <row r="149" ht="15.75">
      <c r="F149" s="53"/>
    </row>
    <row r="150" ht="15.75">
      <c r="F150" s="53"/>
    </row>
    <row r="151" ht="15.75">
      <c r="F151" s="53"/>
    </row>
    <row r="152" ht="15.75">
      <c r="F152" s="53"/>
    </row>
    <row r="153" ht="15.75">
      <c r="F153" s="53"/>
    </row>
    <row r="154" ht="15.75">
      <c r="F154" s="53"/>
    </row>
    <row r="155" ht="15.75">
      <c r="F155" s="53"/>
    </row>
    <row r="156" ht="15.75">
      <c r="F156" s="53"/>
    </row>
    <row r="157" ht="15.75">
      <c r="F157" s="53"/>
    </row>
    <row r="158" ht="15.75">
      <c r="F158" s="53"/>
    </row>
    <row r="159" ht="15.75">
      <c r="F159" s="53"/>
    </row>
    <row r="160" ht="15.75">
      <c r="F160" s="53"/>
    </row>
    <row r="161" ht="15.75">
      <c r="F161" s="53"/>
    </row>
    <row r="162" ht="15.75">
      <c r="F162" s="53"/>
    </row>
    <row r="163" ht="15.75">
      <c r="F163" s="53"/>
    </row>
    <row r="164" ht="15.75">
      <c r="F164" s="53"/>
    </row>
    <row r="165" ht="15.75">
      <c r="F165" s="53"/>
    </row>
    <row r="166" ht="15.75">
      <c r="F166" s="53"/>
    </row>
    <row r="167" ht="15.75">
      <c r="F167" s="53"/>
    </row>
    <row r="168" ht="15.75">
      <c r="F168" s="53"/>
    </row>
    <row r="169" ht="15.75">
      <c r="F169" s="53"/>
    </row>
    <row r="170" ht="15.75">
      <c r="F170" s="53"/>
    </row>
    <row r="171" ht="15.75">
      <c r="F171" s="53"/>
    </row>
    <row r="172" ht="15.75">
      <c r="F172" s="53"/>
    </row>
    <row r="173" ht="15.75">
      <c r="F173" s="53"/>
    </row>
    <row r="174" ht="15.75">
      <c r="F174" s="53"/>
    </row>
    <row r="175" ht="15.75">
      <c r="F175" s="53"/>
    </row>
    <row r="176" ht="15.75">
      <c r="F176" s="53"/>
    </row>
    <row r="177" ht="15.75">
      <c r="F177" s="53"/>
    </row>
    <row r="178" ht="15.75">
      <c r="F178" s="53"/>
    </row>
    <row r="179" ht="15.75">
      <c r="F179" s="53"/>
    </row>
    <row r="180" ht="15.75">
      <c r="F180" s="53"/>
    </row>
    <row r="181" ht="15.75">
      <c r="F181" s="53"/>
    </row>
    <row r="182" ht="15.75">
      <c r="F182" s="53"/>
    </row>
    <row r="183" ht="15.75">
      <c r="F183" s="53"/>
    </row>
    <row r="184" ht="15.75">
      <c r="F184" s="53"/>
    </row>
    <row r="185" ht="15.75">
      <c r="F185" s="53"/>
    </row>
    <row r="186" ht="15.75">
      <c r="F186" s="53"/>
    </row>
    <row r="187" ht="15.75">
      <c r="F187" s="53"/>
    </row>
    <row r="188" ht="15.75">
      <c r="F188" s="53"/>
    </row>
    <row r="189" ht="15.75">
      <c r="F189" s="53"/>
    </row>
    <row r="190" ht="15.75">
      <c r="F190" s="53"/>
    </row>
    <row r="191" ht="15.75">
      <c r="F191" s="53"/>
    </row>
    <row r="192" ht="15.75">
      <c r="F192" s="53"/>
    </row>
    <row r="193" ht="15.75">
      <c r="F193" s="53"/>
    </row>
    <row r="194" ht="15.75">
      <c r="F194" s="53"/>
    </row>
    <row r="195" ht="15.75">
      <c r="F195" s="53"/>
    </row>
    <row r="196" ht="15.75">
      <c r="F196" s="53"/>
    </row>
    <row r="197" ht="15.75">
      <c r="F197" s="53"/>
    </row>
    <row r="198" ht="15.75">
      <c r="F198" s="53"/>
    </row>
    <row r="199" ht="15.75">
      <c r="F199" s="53"/>
    </row>
    <row r="200" ht="15.75">
      <c r="F200" s="53"/>
    </row>
    <row r="201" ht="15.75">
      <c r="F201" s="53"/>
    </row>
    <row r="202" ht="15.75">
      <c r="F202" s="53"/>
    </row>
    <row r="203" ht="15.75">
      <c r="F203" s="53"/>
    </row>
    <row r="204" ht="15.75">
      <c r="F204" s="53"/>
    </row>
    <row r="205" ht="15.75">
      <c r="F205" s="53"/>
    </row>
    <row r="206" ht="15.75">
      <c r="F206" s="53"/>
    </row>
    <row r="207" ht="15.75">
      <c r="F207" s="53"/>
    </row>
    <row r="208" ht="15.75">
      <c r="F208" s="53"/>
    </row>
    <row r="209" ht="15.75">
      <c r="F209" s="53"/>
    </row>
    <row r="210" ht="15.75">
      <c r="F210" s="53"/>
    </row>
    <row r="211" ht="15.75">
      <c r="F211" s="53"/>
    </row>
    <row r="212" ht="15.75">
      <c r="F212" s="53"/>
    </row>
    <row r="213" ht="15.75">
      <c r="F213" s="53"/>
    </row>
    <row r="214" ht="15.75">
      <c r="F214" s="53"/>
    </row>
    <row r="215" ht="15.75">
      <c r="F215" s="53"/>
    </row>
    <row r="216" ht="15.75">
      <c r="F216" s="53"/>
    </row>
    <row r="217" ht="15.75">
      <c r="F217" s="53"/>
    </row>
    <row r="218" ht="15.75">
      <c r="F218" s="53"/>
    </row>
    <row r="219" ht="15.75">
      <c r="F219" s="53"/>
    </row>
    <row r="220" ht="15.75">
      <c r="F220" s="53"/>
    </row>
    <row r="221" ht="15.75">
      <c r="F221" s="53"/>
    </row>
    <row r="222" ht="15.75">
      <c r="F222" s="53"/>
    </row>
    <row r="223" ht="15.75">
      <c r="F223" s="53"/>
    </row>
    <row r="224" ht="15.75">
      <c r="F224" s="53"/>
    </row>
    <row r="225" ht="15.75">
      <c r="F225" s="53"/>
    </row>
    <row r="226" ht="15.75">
      <c r="F226" s="53"/>
    </row>
    <row r="227" ht="15.75">
      <c r="F227" s="53"/>
    </row>
    <row r="228" ht="15.75">
      <c r="F228" s="53"/>
    </row>
    <row r="229" ht="15.75">
      <c r="F229" s="53"/>
    </row>
    <row r="230" ht="15.75">
      <c r="F230" s="53"/>
    </row>
    <row r="231" ht="15.75">
      <c r="F231" s="53"/>
    </row>
    <row r="232" ht="15.75">
      <c r="F232" s="53"/>
    </row>
    <row r="233" ht="15.75">
      <c r="F233" s="53"/>
    </row>
    <row r="234" ht="15.75">
      <c r="F234" s="53"/>
    </row>
    <row r="235" ht="15.75">
      <c r="F235" s="53"/>
    </row>
    <row r="236" ht="15.75">
      <c r="F236" s="53"/>
    </row>
    <row r="237" ht="15.75">
      <c r="F237" s="53"/>
    </row>
    <row r="238" ht="15.75">
      <c r="F238" s="53"/>
    </row>
    <row r="239" ht="15.75">
      <c r="F239" s="53"/>
    </row>
    <row r="240" ht="15.75">
      <c r="F240" s="53"/>
    </row>
    <row r="241" ht="15.75">
      <c r="F241" s="53"/>
    </row>
    <row r="242" ht="15.75">
      <c r="F242" s="53"/>
    </row>
    <row r="243" ht="15.75">
      <c r="F243" s="53"/>
    </row>
    <row r="244" ht="15.75">
      <c r="F244" s="53"/>
    </row>
    <row r="245" ht="15.75">
      <c r="F245" s="53"/>
    </row>
    <row r="246" ht="15.75">
      <c r="F246" s="53"/>
    </row>
    <row r="247" ht="15.75">
      <c r="F247" s="53"/>
    </row>
    <row r="248" ht="15.75">
      <c r="F248" s="53"/>
    </row>
    <row r="249" ht="15.75">
      <c r="F249" s="53"/>
    </row>
    <row r="250" ht="15.75">
      <c r="F250" s="53"/>
    </row>
    <row r="251" ht="15.75">
      <c r="F251" s="53"/>
    </row>
    <row r="252" ht="15.75">
      <c r="F252" s="53"/>
    </row>
    <row r="253" ht="15.75">
      <c r="F253" s="53"/>
    </row>
    <row r="254" ht="15.75">
      <c r="F254" s="53"/>
    </row>
    <row r="255" ht="15.75">
      <c r="F255" s="53"/>
    </row>
    <row r="256" ht="15.75">
      <c r="F256" s="53"/>
    </row>
    <row r="257" ht="15.75">
      <c r="F257" s="53"/>
    </row>
    <row r="258" ht="15.75">
      <c r="F258" s="53"/>
    </row>
    <row r="259" ht="15.75">
      <c r="F259" s="53"/>
    </row>
    <row r="260" ht="15.75">
      <c r="F260" s="53"/>
    </row>
    <row r="261" ht="15.75">
      <c r="F261" s="53"/>
    </row>
    <row r="262" ht="15.75">
      <c r="F262" s="53"/>
    </row>
    <row r="263" ht="15.75">
      <c r="F263" s="53"/>
    </row>
    <row r="264" ht="15.75">
      <c r="F264" s="53"/>
    </row>
    <row r="265" ht="15.75">
      <c r="F265" s="53"/>
    </row>
    <row r="266" ht="15.75">
      <c r="F266" s="53"/>
    </row>
    <row r="267" ht="15.75">
      <c r="F267" s="53"/>
    </row>
    <row r="268" ht="15.75">
      <c r="F268" s="53"/>
    </row>
    <row r="269" ht="15.75">
      <c r="F269" s="53"/>
    </row>
    <row r="270" ht="15.75">
      <c r="F270" s="53"/>
    </row>
    <row r="271" ht="15.75">
      <c r="F271" s="53"/>
    </row>
    <row r="272" ht="15.75">
      <c r="F272" s="53"/>
    </row>
    <row r="273" ht="15.75">
      <c r="F273" s="53"/>
    </row>
    <row r="274" ht="15.75">
      <c r="F274" s="53"/>
    </row>
    <row r="275" ht="15.75">
      <c r="F275" s="53"/>
    </row>
    <row r="276" ht="15.75">
      <c r="F276" s="53"/>
    </row>
    <row r="277" ht="15.75">
      <c r="F277" s="53"/>
    </row>
    <row r="278" ht="15.75">
      <c r="F278" s="53"/>
    </row>
    <row r="279" ht="15.75">
      <c r="F279" s="53"/>
    </row>
    <row r="280" ht="15.75">
      <c r="F280" s="53"/>
    </row>
    <row r="281" ht="15.75">
      <c r="F281" s="53"/>
    </row>
    <row r="282" ht="15.75">
      <c r="F282" s="53"/>
    </row>
    <row r="283" ht="15.75">
      <c r="F283" s="53"/>
    </row>
    <row r="284" ht="15.75">
      <c r="F284" s="53"/>
    </row>
    <row r="285" ht="15.75">
      <c r="F285" s="53"/>
    </row>
    <row r="286" ht="15.75">
      <c r="F286" s="53"/>
    </row>
    <row r="287" ht="15.75">
      <c r="F287" s="53"/>
    </row>
    <row r="288" ht="15.75">
      <c r="F288" s="53"/>
    </row>
    <row r="289" ht="15.75">
      <c r="F289" s="53"/>
    </row>
    <row r="290" ht="15.75">
      <c r="F290" s="53"/>
    </row>
    <row r="291" ht="15.75">
      <c r="F291" s="53"/>
    </row>
    <row r="292" ht="15.75">
      <c r="F292" s="53"/>
    </row>
    <row r="293" ht="15.75">
      <c r="F293" s="53"/>
    </row>
    <row r="294" ht="15.75">
      <c r="F294" s="53"/>
    </row>
    <row r="295" ht="15.75">
      <c r="F295" s="53"/>
    </row>
    <row r="296" ht="15.75">
      <c r="F296" s="53"/>
    </row>
    <row r="297" ht="15.75">
      <c r="F297" s="53"/>
    </row>
    <row r="298" ht="15.75">
      <c r="F298" s="53"/>
    </row>
    <row r="299" ht="15.75">
      <c r="F299" s="53"/>
    </row>
    <row r="300" ht="15.75">
      <c r="F300" s="53"/>
    </row>
    <row r="301" ht="15.75">
      <c r="F301" s="53"/>
    </row>
    <row r="302" ht="15.75">
      <c r="F302" s="53"/>
    </row>
    <row r="303" ht="15.75">
      <c r="F303" s="53"/>
    </row>
    <row r="304" ht="15.75">
      <c r="F304" s="53"/>
    </row>
    <row r="305" ht="15.75">
      <c r="F305" s="53"/>
    </row>
    <row r="306" ht="15.75">
      <c r="F306" s="53"/>
    </row>
    <row r="307" ht="15.75">
      <c r="F307" s="53"/>
    </row>
    <row r="308" ht="15.75">
      <c r="F308" s="53"/>
    </row>
    <row r="309" ht="15.75">
      <c r="F309" s="53"/>
    </row>
    <row r="310" ht="15.75">
      <c r="F310" s="53"/>
    </row>
    <row r="311" ht="15.75">
      <c r="F311" s="53"/>
    </row>
    <row r="312" ht="15.75">
      <c r="F312" s="53"/>
    </row>
    <row r="313" ht="15.75">
      <c r="F313" s="53"/>
    </row>
    <row r="314" ht="15.75">
      <c r="F314" s="53"/>
    </row>
    <row r="315" ht="15.75">
      <c r="F315" s="53"/>
    </row>
    <row r="316" ht="15.75">
      <c r="F316" s="53"/>
    </row>
    <row r="317" ht="15.75">
      <c r="F317" s="53"/>
    </row>
    <row r="318" ht="15.75">
      <c r="F318" s="53"/>
    </row>
    <row r="319" ht="15.75">
      <c r="F319" s="53"/>
    </row>
    <row r="320" ht="15.75">
      <c r="F320" s="53"/>
    </row>
    <row r="321" ht="15.75">
      <c r="F321" s="53"/>
    </row>
    <row r="322" ht="15.75">
      <c r="F322" s="53"/>
    </row>
    <row r="323" ht="15.75">
      <c r="F323" s="53"/>
    </row>
    <row r="324" ht="15.75">
      <c r="F324" s="53"/>
    </row>
    <row r="325" ht="15.75">
      <c r="F325" s="53"/>
    </row>
    <row r="326" ht="15.75">
      <c r="F326" s="53"/>
    </row>
    <row r="327" ht="15.75">
      <c r="F327" s="53"/>
    </row>
    <row r="328" ht="15.75">
      <c r="F328" s="53"/>
    </row>
    <row r="329" ht="15.75">
      <c r="F329" s="53"/>
    </row>
    <row r="330" ht="15.75">
      <c r="F330" s="53"/>
    </row>
    <row r="331" ht="15.75">
      <c r="F331" s="53"/>
    </row>
    <row r="332" ht="15.75">
      <c r="F332" s="53"/>
    </row>
    <row r="333" ht="15.75">
      <c r="F333" s="53"/>
    </row>
    <row r="334" ht="15.75">
      <c r="F334" s="53"/>
    </row>
    <row r="335" ht="15.75">
      <c r="F335" s="53"/>
    </row>
    <row r="336" ht="15.75">
      <c r="F336" s="53"/>
    </row>
    <row r="337" ht="15.75">
      <c r="F337" s="53"/>
    </row>
    <row r="338" ht="15.75">
      <c r="F338" s="53"/>
    </row>
    <row r="339" ht="15.75">
      <c r="F339" s="53"/>
    </row>
    <row r="340" ht="15.75">
      <c r="F340" s="53"/>
    </row>
    <row r="341" ht="15.75">
      <c r="F341" s="53"/>
    </row>
    <row r="342" ht="15.75">
      <c r="F342" s="53"/>
    </row>
    <row r="343" ht="15.75">
      <c r="F343" s="53"/>
    </row>
    <row r="344" ht="15.75">
      <c r="F344" s="53"/>
    </row>
    <row r="345" ht="15.75">
      <c r="F345" s="53"/>
    </row>
    <row r="346" ht="15.75">
      <c r="F346" s="53"/>
    </row>
    <row r="347" ht="15.75">
      <c r="F347" s="53"/>
    </row>
    <row r="348" ht="15.75">
      <c r="F348" s="53"/>
    </row>
    <row r="349" ht="15.75">
      <c r="F349" s="53"/>
    </row>
    <row r="350" ht="15.75">
      <c r="F350" s="53"/>
    </row>
    <row r="351" ht="15.75">
      <c r="F351" s="53"/>
    </row>
    <row r="352" ht="15.75">
      <c r="F352" s="53"/>
    </row>
    <row r="353" ht="15.75">
      <c r="F353" s="53"/>
    </row>
    <row r="354" ht="15.75">
      <c r="F354" s="53"/>
    </row>
    <row r="355" ht="15.75">
      <c r="F355" s="53"/>
    </row>
    <row r="356" ht="15.75">
      <c r="F356" s="53"/>
    </row>
    <row r="357" ht="15.75">
      <c r="F357" s="53"/>
    </row>
    <row r="358" ht="15.75">
      <c r="F358" s="53"/>
    </row>
    <row r="359" ht="15.75">
      <c r="F359" s="53"/>
    </row>
    <row r="360" ht="15.75">
      <c r="F360" s="53"/>
    </row>
    <row r="361" ht="15.75">
      <c r="F361" s="53"/>
    </row>
    <row r="362" ht="15.75">
      <c r="F362" s="53"/>
    </row>
    <row r="363" ht="15.75">
      <c r="F363" s="53"/>
    </row>
    <row r="364" ht="15.75">
      <c r="F364" s="53"/>
    </row>
    <row r="365" ht="15.75">
      <c r="F365" s="53"/>
    </row>
    <row r="366" ht="15.75">
      <c r="F366" s="53"/>
    </row>
    <row r="367" ht="15.75">
      <c r="F367" s="53"/>
    </row>
    <row r="368" ht="15.75">
      <c r="F368" s="53"/>
    </row>
    <row r="369" ht="15.75">
      <c r="F369" s="53"/>
    </row>
    <row r="370" ht="15.75">
      <c r="F370" s="53"/>
    </row>
    <row r="371" ht="15.75">
      <c r="F371" s="53"/>
    </row>
    <row r="372" ht="15.75">
      <c r="F372" s="53"/>
    </row>
    <row r="373" ht="15.75">
      <c r="F373" s="53"/>
    </row>
    <row r="374" ht="15.75">
      <c r="F374" s="53"/>
    </row>
    <row r="375" ht="15.75">
      <c r="F375" s="53"/>
    </row>
    <row r="376" ht="15.75">
      <c r="F376" s="53"/>
    </row>
    <row r="377" ht="15.75">
      <c r="F377" s="53"/>
    </row>
    <row r="378" ht="15.75">
      <c r="F378" s="53"/>
    </row>
    <row r="379" ht="15.75">
      <c r="F379" s="53"/>
    </row>
    <row r="380" ht="15.75">
      <c r="F380" s="53"/>
    </row>
    <row r="381" ht="15.75">
      <c r="F381" s="53"/>
    </row>
    <row r="382" ht="15.75">
      <c r="F382" s="53"/>
    </row>
    <row r="383" ht="15.75">
      <c r="F383" s="53"/>
    </row>
    <row r="384" ht="15.75">
      <c r="F384" s="53"/>
    </row>
    <row r="385" ht="15.75">
      <c r="F385" s="53"/>
    </row>
    <row r="386" ht="15.75">
      <c r="F386" s="53"/>
    </row>
    <row r="387" ht="15.75">
      <c r="F387" s="53"/>
    </row>
    <row r="388" ht="15.75">
      <c r="F388" s="53"/>
    </row>
    <row r="389" ht="15.75">
      <c r="F389" s="53"/>
    </row>
    <row r="390" ht="15.75">
      <c r="F390" s="53"/>
    </row>
    <row r="391" ht="15.75">
      <c r="F391" s="53"/>
    </row>
    <row r="392" ht="15.75">
      <c r="F392" s="53"/>
    </row>
    <row r="393" ht="15.75">
      <c r="F393" s="53"/>
    </row>
    <row r="394" ht="15.75">
      <c r="F394" s="53"/>
    </row>
    <row r="395" ht="15.75">
      <c r="F395" s="53"/>
    </row>
    <row r="396" ht="15.75">
      <c r="F396" s="53"/>
    </row>
    <row r="397" ht="15.75">
      <c r="F397" s="53"/>
    </row>
    <row r="398" ht="15.75">
      <c r="F398" s="53"/>
    </row>
    <row r="399" ht="15.75">
      <c r="F399" s="53"/>
    </row>
    <row r="400" ht="15.75">
      <c r="F400" s="53"/>
    </row>
    <row r="401" ht="15.75">
      <c r="F401" s="53"/>
    </row>
    <row r="402" ht="15.75">
      <c r="F402" s="53"/>
    </row>
    <row r="403" ht="15.75">
      <c r="F403" s="53"/>
    </row>
    <row r="404" ht="15.75">
      <c r="F404" s="53"/>
    </row>
    <row r="405" ht="15.75">
      <c r="F405" s="53"/>
    </row>
    <row r="406" ht="15.75">
      <c r="F406" s="53"/>
    </row>
    <row r="407" ht="15.75">
      <c r="F407" s="53"/>
    </row>
    <row r="408" ht="15.75">
      <c r="F408" s="53"/>
    </row>
    <row r="409" ht="15.75">
      <c r="F409" s="53"/>
    </row>
    <row r="410" ht="15.75">
      <c r="F410" s="53"/>
    </row>
    <row r="411" ht="15.75">
      <c r="F411" s="53"/>
    </row>
    <row r="412" ht="15.75">
      <c r="F412" s="53"/>
    </row>
    <row r="413" ht="15.75">
      <c r="F413" s="53"/>
    </row>
    <row r="414" ht="15.75">
      <c r="F414" s="53"/>
    </row>
    <row r="415" ht="15.75">
      <c r="F415" s="53"/>
    </row>
    <row r="416" ht="15.75">
      <c r="F416" s="53"/>
    </row>
    <row r="417" ht="15.75">
      <c r="F417" s="53"/>
    </row>
    <row r="418" ht="15.75">
      <c r="F418" s="53"/>
    </row>
    <row r="419" ht="15.75">
      <c r="F419" s="53"/>
    </row>
    <row r="420" ht="15.75">
      <c r="F420" s="53"/>
    </row>
    <row r="421" ht="15.75">
      <c r="F421" s="53"/>
    </row>
    <row r="422" ht="15.75">
      <c r="F422" s="53"/>
    </row>
    <row r="423" ht="15.75">
      <c r="F423" s="53"/>
    </row>
    <row r="424" ht="15.75">
      <c r="F424" s="53"/>
    </row>
    <row r="425" ht="15.75">
      <c r="F425" s="53"/>
    </row>
    <row r="426" ht="15.75">
      <c r="F426" s="53"/>
    </row>
    <row r="427" ht="15.75">
      <c r="F427" s="53"/>
    </row>
    <row r="428" ht="15.75">
      <c r="F428" s="53"/>
    </row>
    <row r="429" ht="15.75">
      <c r="F429" s="53"/>
    </row>
    <row r="430" ht="15.75">
      <c r="F430" s="53"/>
    </row>
    <row r="431" ht="15.75">
      <c r="F431" s="53"/>
    </row>
    <row r="432" ht="15.75">
      <c r="F432" s="53"/>
    </row>
    <row r="433" ht="15.75">
      <c r="F433" s="53"/>
    </row>
    <row r="434" ht="15.75">
      <c r="F434" s="53"/>
    </row>
    <row r="435" ht="15.75">
      <c r="F435" s="53"/>
    </row>
    <row r="436" ht="15.75">
      <c r="F436" s="53"/>
    </row>
    <row r="437" ht="15.75">
      <c r="F437" s="53"/>
    </row>
    <row r="438" ht="15.75">
      <c r="F438" s="53"/>
    </row>
    <row r="439" ht="15.75">
      <c r="F439" s="53"/>
    </row>
    <row r="440" ht="15.75">
      <c r="F440" s="53"/>
    </row>
    <row r="441" ht="15.75">
      <c r="F441" s="53"/>
    </row>
    <row r="442" ht="15.75">
      <c r="F442" s="53"/>
    </row>
    <row r="443" ht="15.75">
      <c r="F443" s="53"/>
    </row>
    <row r="444" ht="15.75">
      <c r="F444" s="53"/>
    </row>
    <row r="445" ht="15.75">
      <c r="F445" s="53"/>
    </row>
    <row r="446" ht="15.75">
      <c r="F446" s="53"/>
    </row>
    <row r="447" ht="15.75">
      <c r="F447" s="53"/>
    </row>
    <row r="448" ht="15.75">
      <c r="F448" s="53"/>
    </row>
    <row r="449" ht="15.75">
      <c r="F449" s="53"/>
    </row>
    <row r="450" ht="15.75">
      <c r="F450" s="53"/>
    </row>
    <row r="451" ht="15.75">
      <c r="F451" s="53"/>
    </row>
    <row r="452" ht="15.75">
      <c r="F452" s="53"/>
    </row>
    <row r="453" ht="15.75">
      <c r="F453" s="53"/>
    </row>
    <row r="454" ht="15.75">
      <c r="F454" s="53"/>
    </row>
    <row r="455" ht="15.75">
      <c r="F455" s="53"/>
    </row>
    <row r="456" ht="15.75">
      <c r="F456" s="53"/>
    </row>
    <row r="457" ht="15.75">
      <c r="F457" s="53"/>
    </row>
    <row r="458" ht="15.75">
      <c r="F458" s="53"/>
    </row>
    <row r="459" ht="15.75">
      <c r="F459" s="53"/>
    </row>
    <row r="460" ht="15.75">
      <c r="F460" s="53"/>
    </row>
    <row r="461" ht="15.75">
      <c r="F461" s="53"/>
    </row>
    <row r="462" ht="15.75">
      <c r="F462" s="53"/>
    </row>
    <row r="463" ht="15.75">
      <c r="F463" s="53"/>
    </row>
    <row r="464" ht="15.75">
      <c r="F464" s="53"/>
    </row>
    <row r="465" ht="15.75">
      <c r="F465" s="53"/>
    </row>
    <row r="466" ht="15.75">
      <c r="F466" s="53"/>
    </row>
    <row r="467" ht="15.75">
      <c r="F467" s="53"/>
    </row>
    <row r="468" ht="15.75">
      <c r="F468" s="53"/>
    </row>
    <row r="469" ht="15.75">
      <c r="F469" s="53"/>
    </row>
    <row r="470" ht="15.75">
      <c r="F470" s="53"/>
    </row>
    <row r="471" ht="15.75">
      <c r="F471" s="53"/>
    </row>
    <row r="472" ht="15.75">
      <c r="F472" s="53"/>
    </row>
    <row r="473" ht="15.75">
      <c r="F473" s="53"/>
    </row>
    <row r="474" ht="15.75">
      <c r="F474" s="53"/>
    </row>
    <row r="475" ht="15.75">
      <c r="F475" s="53"/>
    </row>
    <row r="476" ht="15.75">
      <c r="F476" s="53"/>
    </row>
    <row r="477" ht="15.75">
      <c r="F477" s="53"/>
    </row>
    <row r="478" ht="15.75">
      <c r="F478" s="53"/>
    </row>
    <row r="479" ht="15.75">
      <c r="F479" s="53"/>
    </row>
    <row r="480" ht="15.75">
      <c r="F480" s="53"/>
    </row>
    <row r="481" ht="15.75">
      <c r="F481" s="53"/>
    </row>
    <row r="482" ht="15.75">
      <c r="F482" s="53"/>
    </row>
    <row r="483" ht="15.75">
      <c r="F483" s="53"/>
    </row>
    <row r="484" ht="15.75">
      <c r="F484" s="53"/>
    </row>
    <row r="485" ht="15.75">
      <c r="F485" s="53"/>
    </row>
    <row r="486" ht="15.75">
      <c r="F486" s="53"/>
    </row>
    <row r="487" ht="15.75">
      <c r="F487" s="53"/>
    </row>
    <row r="488" ht="15.75">
      <c r="F488" s="53"/>
    </row>
    <row r="489" ht="15.75">
      <c r="F489" s="53"/>
    </row>
    <row r="490" ht="15.75">
      <c r="F490" s="53"/>
    </row>
    <row r="491" ht="15.75">
      <c r="F491" s="53"/>
    </row>
    <row r="492" ht="15.75">
      <c r="F492" s="53"/>
    </row>
    <row r="493" ht="15.75">
      <c r="F493" s="53"/>
    </row>
    <row r="494" ht="15.75">
      <c r="F494" s="53"/>
    </row>
    <row r="495" ht="15.75">
      <c r="F495" s="53"/>
    </row>
    <row r="496" ht="15.75">
      <c r="F496" s="53"/>
    </row>
    <row r="497" ht="15.75">
      <c r="F497" s="53"/>
    </row>
    <row r="498" ht="15.75">
      <c r="F498" s="53"/>
    </row>
    <row r="499" ht="15.75">
      <c r="F499" s="53"/>
    </row>
    <row r="500" ht="15.75">
      <c r="F500" s="53"/>
    </row>
    <row r="501" ht="15.75">
      <c r="F501" s="53"/>
    </row>
    <row r="502" ht="15.75">
      <c r="F502" s="53"/>
    </row>
    <row r="503" ht="15.75">
      <c r="F503" s="53"/>
    </row>
    <row r="504" ht="15.75">
      <c r="F504" s="53"/>
    </row>
    <row r="505" ht="15.75">
      <c r="F505" s="53"/>
    </row>
    <row r="506" ht="15.75">
      <c r="F506" s="53"/>
    </row>
    <row r="507" ht="15.75">
      <c r="F507" s="53"/>
    </row>
    <row r="508" ht="15.75">
      <c r="F508" s="53"/>
    </row>
    <row r="509" ht="15.75">
      <c r="F509" s="53"/>
    </row>
    <row r="510" ht="15.75">
      <c r="F510" s="53"/>
    </row>
    <row r="511" ht="15.75">
      <c r="F511" s="53"/>
    </row>
    <row r="512" ht="15.75">
      <c r="F512" s="53"/>
    </row>
    <row r="513" ht="15.75">
      <c r="F513" s="53"/>
    </row>
    <row r="514" ht="15.75">
      <c r="F514" s="53"/>
    </row>
    <row r="515" ht="15.75">
      <c r="F515" s="53"/>
    </row>
    <row r="516" ht="15.75">
      <c r="F516" s="53"/>
    </row>
    <row r="517" ht="15.75">
      <c r="F517" s="53"/>
    </row>
    <row r="518" ht="15.75">
      <c r="F518" s="53"/>
    </row>
    <row r="519" ht="15.75">
      <c r="F519" s="53"/>
    </row>
    <row r="520" ht="15.75">
      <c r="F520" s="53"/>
    </row>
    <row r="521" ht="15.75">
      <c r="F521" s="53"/>
    </row>
    <row r="522" ht="15.75">
      <c r="F522" s="53"/>
    </row>
    <row r="523" ht="15.75">
      <c r="F523" s="53"/>
    </row>
    <row r="524" ht="15.75">
      <c r="F524" s="53"/>
    </row>
    <row r="525" ht="15.75">
      <c r="F525" s="53"/>
    </row>
    <row r="526" ht="15.75">
      <c r="F526" s="53"/>
    </row>
    <row r="527" ht="15.75">
      <c r="F527" s="53"/>
    </row>
    <row r="528" ht="15.75">
      <c r="F528" s="53"/>
    </row>
    <row r="529" ht="15.75">
      <c r="F529" s="53"/>
    </row>
    <row r="530" ht="15.75">
      <c r="F530" s="53"/>
    </row>
    <row r="531" ht="15.75">
      <c r="F531" s="53"/>
    </row>
    <row r="532" ht="15.75">
      <c r="F532" s="53"/>
    </row>
    <row r="533" ht="15.75">
      <c r="F533" s="53"/>
    </row>
    <row r="534" ht="15.75">
      <c r="F534" s="53"/>
    </row>
    <row r="535" ht="15.75">
      <c r="F535" s="53"/>
    </row>
    <row r="536" ht="15.75">
      <c r="F536" s="53"/>
    </row>
    <row r="537" ht="15.75">
      <c r="F537" s="53"/>
    </row>
    <row r="538" ht="15.75">
      <c r="F538" s="53"/>
    </row>
    <row r="539" ht="15.75">
      <c r="F539" s="53"/>
    </row>
    <row r="540" ht="15.75">
      <c r="F540" s="53"/>
    </row>
    <row r="541" ht="15.75">
      <c r="F541" s="53"/>
    </row>
    <row r="542" ht="15.75">
      <c r="F542" s="53"/>
    </row>
    <row r="543" ht="15.75">
      <c r="F543" s="53"/>
    </row>
    <row r="544" ht="15.75">
      <c r="F544" s="53"/>
    </row>
    <row r="545" ht="15.75">
      <c r="F545" s="53"/>
    </row>
    <row r="546" ht="15.75">
      <c r="F546" s="53"/>
    </row>
    <row r="547" ht="15.75">
      <c r="F547" s="53"/>
    </row>
    <row r="548" ht="15.75">
      <c r="F548" s="53"/>
    </row>
    <row r="549" ht="15.75">
      <c r="F549" s="53"/>
    </row>
    <row r="550" ht="15.75">
      <c r="F550" s="53"/>
    </row>
    <row r="551" ht="15.75">
      <c r="F551" s="53"/>
    </row>
    <row r="552" ht="15.75">
      <c r="F552" s="53"/>
    </row>
    <row r="553" ht="15.75">
      <c r="F553" s="53"/>
    </row>
    <row r="554" ht="15.75">
      <c r="F554" s="53"/>
    </row>
    <row r="555" ht="15.75">
      <c r="F555" s="53"/>
    </row>
    <row r="556" ht="15.75">
      <c r="F556" s="53"/>
    </row>
    <row r="557" ht="15.75">
      <c r="F557" s="53"/>
    </row>
    <row r="558" ht="15.75">
      <c r="F558" s="53"/>
    </row>
    <row r="559" ht="15.75">
      <c r="F559" s="53"/>
    </row>
    <row r="560" ht="15.75">
      <c r="F560" s="53"/>
    </row>
    <row r="561" ht="15.75">
      <c r="F561" s="53"/>
    </row>
    <row r="562" ht="15.75">
      <c r="F562" s="53"/>
    </row>
    <row r="563" ht="15.75">
      <c r="F563" s="53"/>
    </row>
    <row r="564" ht="15.75">
      <c r="F564" s="53"/>
    </row>
    <row r="565" ht="15.75">
      <c r="F565" s="53"/>
    </row>
    <row r="566" ht="15.75">
      <c r="F566" s="53"/>
    </row>
    <row r="567" ht="15.75">
      <c r="F567" s="53"/>
    </row>
    <row r="568" ht="15.75">
      <c r="F568" s="53"/>
    </row>
    <row r="569" ht="15.75">
      <c r="F569" s="53"/>
    </row>
    <row r="570" ht="15.75">
      <c r="F570" s="53"/>
    </row>
    <row r="571" ht="15.75">
      <c r="F571" s="53"/>
    </row>
    <row r="572" ht="15.75">
      <c r="F572" s="53"/>
    </row>
    <row r="573" ht="15.75">
      <c r="F573" s="53"/>
    </row>
    <row r="574" ht="15.75">
      <c r="F574" s="53"/>
    </row>
    <row r="575" ht="15.75">
      <c r="F575" s="53"/>
    </row>
    <row r="576" ht="15.75">
      <c r="F576" s="53"/>
    </row>
    <row r="577" ht="15.75">
      <c r="F577" s="53"/>
    </row>
    <row r="578" ht="15.75">
      <c r="F578" s="53"/>
    </row>
    <row r="579" ht="15.75">
      <c r="F579" s="53"/>
    </row>
    <row r="580" ht="15.75">
      <c r="F580" s="53"/>
    </row>
    <row r="581" ht="15.75">
      <c r="F581" s="53"/>
    </row>
    <row r="582" ht="15.75">
      <c r="F582" s="53"/>
    </row>
    <row r="583" ht="15.75">
      <c r="F583" s="53"/>
    </row>
    <row r="584" ht="15.75">
      <c r="F584" s="53"/>
    </row>
    <row r="585" ht="15.75">
      <c r="F585" s="53"/>
    </row>
    <row r="586" ht="15.75">
      <c r="F586" s="53"/>
    </row>
    <row r="587" ht="15.75">
      <c r="F587" s="53"/>
    </row>
    <row r="588" ht="15.75">
      <c r="F588" s="53"/>
    </row>
    <row r="589" ht="15.75">
      <c r="F589" s="53"/>
    </row>
    <row r="590" ht="15.75">
      <c r="F590" s="53"/>
    </row>
    <row r="591" ht="15.75">
      <c r="F591" s="53"/>
    </row>
    <row r="592" ht="15.75">
      <c r="F592" s="53"/>
    </row>
    <row r="593" ht="15.75">
      <c r="F593" s="53"/>
    </row>
    <row r="594" ht="15.75">
      <c r="F594" s="53"/>
    </row>
    <row r="595" ht="15.75">
      <c r="F595" s="53"/>
    </row>
    <row r="596" ht="15.75">
      <c r="F596" s="53"/>
    </row>
    <row r="597" ht="15.75">
      <c r="F597" s="53"/>
    </row>
    <row r="598" ht="15.75">
      <c r="F598" s="53"/>
    </row>
    <row r="599" ht="15.75">
      <c r="F599" s="53"/>
    </row>
    <row r="600" ht="15.75">
      <c r="F600" s="53"/>
    </row>
    <row r="601" ht="15.75">
      <c r="F601" s="53"/>
    </row>
    <row r="602" ht="15.75">
      <c r="F602" s="53"/>
    </row>
    <row r="603" ht="15.75">
      <c r="F603" s="53"/>
    </row>
    <row r="604" ht="15.75">
      <c r="F604" s="53"/>
    </row>
    <row r="605" ht="15.75">
      <c r="F605" s="53"/>
    </row>
    <row r="606" ht="15.75">
      <c r="F606" s="53"/>
    </row>
    <row r="607" ht="15.75">
      <c r="F607" s="53"/>
    </row>
    <row r="608" ht="15.75">
      <c r="F608" s="53"/>
    </row>
    <row r="609" ht="15.75">
      <c r="F609" s="53"/>
    </row>
    <row r="610" ht="15.75">
      <c r="F610" s="53"/>
    </row>
    <row r="611" ht="15.75">
      <c r="F611" s="53"/>
    </row>
    <row r="612" ht="15.75">
      <c r="F612" s="53"/>
    </row>
    <row r="613" ht="15.75">
      <c r="F613" s="53"/>
    </row>
    <row r="614" ht="15.75">
      <c r="F614" s="53"/>
    </row>
    <row r="615" ht="15.75">
      <c r="F615" s="53"/>
    </row>
    <row r="616" ht="15.75">
      <c r="F616" s="53"/>
    </row>
    <row r="617" ht="15.75">
      <c r="F617" s="53"/>
    </row>
    <row r="618" ht="15.75">
      <c r="F618" s="53"/>
    </row>
    <row r="619" ht="15.75">
      <c r="F619" s="53"/>
    </row>
    <row r="620" ht="15.75">
      <c r="F620" s="53"/>
    </row>
    <row r="621" ht="15.75">
      <c r="F621" s="53"/>
    </row>
    <row r="622" ht="15.75">
      <c r="F622" s="53"/>
    </row>
    <row r="623" ht="15.75">
      <c r="F623" s="53"/>
    </row>
    <row r="624" ht="15.75">
      <c r="F624" s="53"/>
    </row>
    <row r="625" ht="15.75">
      <c r="F625" s="53"/>
    </row>
    <row r="626" ht="15.75">
      <c r="F626" s="53"/>
    </row>
    <row r="627" ht="15.75">
      <c r="F627" s="53"/>
    </row>
    <row r="628" ht="15.75">
      <c r="F628" s="53"/>
    </row>
    <row r="629" ht="15.75">
      <c r="F629" s="53"/>
    </row>
    <row r="630" ht="15.75">
      <c r="F630" s="53"/>
    </row>
    <row r="631" ht="15.75">
      <c r="F631" s="53"/>
    </row>
    <row r="632" ht="15.75">
      <c r="F632" s="53"/>
    </row>
    <row r="633" ht="15.75">
      <c r="F633" s="53"/>
    </row>
    <row r="634" ht="15.75">
      <c r="F634" s="53"/>
    </row>
    <row r="635" ht="15.75">
      <c r="F635" s="53"/>
    </row>
    <row r="636" ht="15.75">
      <c r="F636" s="53"/>
    </row>
    <row r="637" ht="15.75">
      <c r="F637" s="53"/>
    </row>
    <row r="638" ht="15.75">
      <c r="F638" s="53"/>
    </row>
    <row r="639" ht="15.75">
      <c r="F639" s="53"/>
    </row>
    <row r="640" ht="15.75">
      <c r="F640" s="53"/>
    </row>
    <row r="641" ht="15.75">
      <c r="F641" s="53"/>
    </row>
    <row r="642" ht="15.75">
      <c r="F642" s="53"/>
    </row>
    <row r="643" ht="15.75">
      <c r="F643" s="53"/>
    </row>
    <row r="644" ht="15.75">
      <c r="F644" s="53"/>
    </row>
    <row r="645" ht="15.75">
      <c r="F645" s="53"/>
    </row>
    <row r="646" ht="15.75">
      <c r="F646" s="53"/>
    </row>
    <row r="647" ht="15.75">
      <c r="F647" s="53"/>
    </row>
    <row r="648" ht="15.75">
      <c r="F648" s="53"/>
    </row>
    <row r="649" ht="15.75">
      <c r="F649" s="53"/>
    </row>
    <row r="650" ht="15.75">
      <c r="F650" s="53"/>
    </row>
    <row r="651" ht="15.75">
      <c r="F651" s="53"/>
    </row>
    <row r="652" ht="15.75">
      <c r="F652" s="53"/>
    </row>
    <row r="653" ht="15.75">
      <c r="F653" s="53"/>
    </row>
    <row r="654" ht="15.75">
      <c r="F654" s="53"/>
    </row>
    <row r="655" ht="15.75">
      <c r="F655" s="53"/>
    </row>
    <row r="656" ht="15.75">
      <c r="F656" s="53"/>
    </row>
    <row r="657" ht="15.75">
      <c r="F657" s="53"/>
    </row>
    <row r="658" ht="15.75">
      <c r="F658" s="53"/>
    </row>
    <row r="659" ht="15.75">
      <c r="F659" s="53"/>
    </row>
    <row r="660" ht="15.75">
      <c r="F660" s="53"/>
    </row>
    <row r="661" ht="15.75">
      <c r="F661" s="53"/>
    </row>
    <row r="662" ht="15.75">
      <c r="F662" s="53"/>
    </row>
    <row r="663" ht="15.75">
      <c r="F663" s="53"/>
    </row>
    <row r="664" ht="15.75">
      <c r="F664" s="53"/>
    </row>
    <row r="665" ht="15.75">
      <c r="F665" s="53"/>
    </row>
    <row r="666" ht="15.75">
      <c r="F666" s="53"/>
    </row>
    <row r="667" ht="15.75">
      <c r="F667" s="53"/>
    </row>
    <row r="668" ht="15.75">
      <c r="F668" s="53"/>
    </row>
    <row r="669" ht="15.75">
      <c r="F669" s="53"/>
    </row>
    <row r="670" ht="15.75">
      <c r="F670" s="53"/>
    </row>
    <row r="671" ht="15.75">
      <c r="F671" s="53"/>
    </row>
    <row r="672" ht="15.75">
      <c r="F672" s="53"/>
    </row>
    <row r="673" ht="15.75">
      <c r="F673" s="53"/>
    </row>
    <row r="674" ht="15.75">
      <c r="F674" s="53"/>
    </row>
    <row r="675" ht="15.75">
      <c r="F675" s="53"/>
    </row>
    <row r="676" ht="15.75">
      <c r="F676" s="53"/>
    </row>
    <row r="677" ht="15.75">
      <c r="F677" s="53"/>
    </row>
    <row r="678" ht="15.75">
      <c r="F678" s="53"/>
    </row>
    <row r="679" ht="15.75">
      <c r="F679" s="53"/>
    </row>
    <row r="680" ht="15.75">
      <c r="F680" s="53"/>
    </row>
    <row r="681" ht="15.75">
      <c r="F681" s="53"/>
    </row>
    <row r="682" ht="15.75">
      <c r="F682" s="53"/>
    </row>
    <row r="683" ht="15.75">
      <c r="F683" s="53"/>
    </row>
    <row r="684" ht="15.75">
      <c r="F684" s="53"/>
    </row>
    <row r="685" ht="15.75">
      <c r="F685" s="53"/>
    </row>
    <row r="686" ht="15.75">
      <c r="F686" s="53"/>
    </row>
    <row r="687" ht="15.75">
      <c r="F687" s="53"/>
    </row>
    <row r="688" ht="15.75">
      <c r="F688" s="53"/>
    </row>
    <row r="689" ht="15.75">
      <c r="F689" s="53"/>
    </row>
    <row r="690" ht="15.75">
      <c r="F690" s="53"/>
    </row>
    <row r="691" ht="15.75">
      <c r="F691" s="53"/>
    </row>
    <row r="692" ht="15.75">
      <c r="F692" s="53"/>
    </row>
    <row r="693" ht="15.75">
      <c r="F693" s="53"/>
    </row>
    <row r="694" ht="15.75">
      <c r="F694" s="53"/>
    </row>
    <row r="695" ht="15.75">
      <c r="F695" s="53"/>
    </row>
    <row r="696" ht="15.75">
      <c r="F696" s="53"/>
    </row>
    <row r="697" ht="15.75">
      <c r="F697" s="53"/>
    </row>
    <row r="698" ht="15.75">
      <c r="F698" s="53"/>
    </row>
    <row r="699" ht="15.75">
      <c r="F699" s="53"/>
    </row>
    <row r="700" ht="15.75">
      <c r="F700" s="53"/>
    </row>
    <row r="701" ht="15.75">
      <c r="F701" s="53"/>
    </row>
    <row r="702" ht="15.75">
      <c r="F702" s="53"/>
    </row>
    <row r="703" ht="15.75">
      <c r="F703" s="53"/>
    </row>
    <row r="704" ht="15.75">
      <c r="F704" s="53"/>
    </row>
    <row r="705" ht="15.75">
      <c r="F705" s="53"/>
    </row>
    <row r="706" ht="15.75">
      <c r="F706" s="53"/>
    </row>
    <row r="707" ht="15.75">
      <c r="F707" s="53"/>
    </row>
    <row r="708" ht="15.75">
      <c r="F708" s="53"/>
    </row>
    <row r="709" ht="15.75">
      <c r="F709" s="53"/>
    </row>
    <row r="710" ht="15.75">
      <c r="F710" s="53"/>
    </row>
    <row r="711" ht="15.75">
      <c r="F711" s="53"/>
    </row>
    <row r="712" ht="15.75">
      <c r="F712" s="53"/>
    </row>
    <row r="713" ht="15.75">
      <c r="F713" s="53"/>
    </row>
    <row r="714" ht="15.75">
      <c r="F714" s="53"/>
    </row>
    <row r="715" ht="15.75">
      <c r="F715" s="53"/>
    </row>
    <row r="716" ht="15.75">
      <c r="F716" s="53"/>
    </row>
    <row r="717" ht="15.75">
      <c r="F717" s="53"/>
    </row>
    <row r="718" ht="15.75">
      <c r="F718" s="53"/>
    </row>
    <row r="719" ht="15.75">
      <c r="F719" s="53"/>
    </row>
    <row r="720" ht="15.75">
      <c r="F720" s="53"/>
    </row>
    <row r="721" ht="15.75">
      <c r="F721" s="53"/>
    </row>
    <row r="722" ht="15.75">
      <c r="F722" s="53"/>
    </row>
    <row r="723" ht="15.75">
      <c r="F723" s="53"/>
    </row>
    <row r="724" ht="15.75">
      <c r="F724" s="53"/>
    </row>
    <row r="725" ht="15.75">
      <c r="F725" s="53"/>
    </row>
    <row r="726" ht="15.75">
      <c r="F726" s="53"/>
    </row>
    <row r="727" ht="15.75">
      <c r="F727" s="53"/>
    </row>
    <row r="728" ht="15.75">
      <c r="F728" s="53"/>
    </row>
    <row r="729" ht="15.75">
      <c r="F729" s="53"/>
    </row>
    <row r="730" ht="15.75">
      <c r="F730" s="53"/>
    </row>
    <row r="731" ht="15.75">
      <c r="F731" s="53"/>
    </row>
    <row r="732" ht="15.75">
      <c r="F732" s="53"/>
    </row>
    <row r="733" ht="15.75">
      <c r="F733" s="53"/>
    </row>
    <row r="734" ht="15.75">
      <c r="F734" s="53"/>
    </row>
    <row r="735" ht="15.75">
      <c r="F735" s="53"/>
    </row>
    <row r="736" ht="15.75">
      <c r="F736" s="53"/>
    </row>
    <row r="737" ht="15.75">
      <c r="F737" s="53"/>
    </row>
    <row r="738" ht="15.75">
      <c r="F738" s="53"/>
    </row>
    <row r="739" ht="15.75">
      <c r="F739" s="53"/>
    </row>
    <row r="740" ht="15.75">
      <c r="F740" s="53"/>
    </row>
    <row r="741" ht="15.75">
      <c r="F741" s="53"/>
    </row>
    <row r="742" ht="15.75">
      <c r="F742" s="53"/>
    </row>
    <row r="743" ht="15.75">
      <c r="F743" s="53"/>
    </row>
    <row r="744" ht="15.75">
      <c r="F744" s="53"/>
    </row>
    <row r="745" ht="15.75">
      <c r="F745" s="53"/>
    </row>
    <row r="746" ht="15.75">
      <c r="F746" s="53"/>
    </row>
    <row r="747" ht="15.75">
      <c r="F747" s="53"/>
    </row>
    <row r="748" ht="15.75">
      <c r="F748" s="53"/>
    </row>
    <row r="749" ht="15.75">
      <c r="F749" s="53"/>
    </row>
    <row r="750" ht="15.75">
      <c r="F750" s="53"/>
    </row>
    <row r="751" ht="15.75">
      <c r="F751" s="53"/>
    </row>
    <row r="752" ht="15.75">
      <c r="F752" s="53"/>
    </row>
    <row r="753" ht="15.75">
      <c r="F753" s="53"/>
    </row>
    <row r="754" ht="15.75">
      <c r="F754" s="53"/>
    </row>
    <row r="755" ht="15.75">
      <c r="F755" s="53"/>
    </row>
    <row r="756" ht="15.75">
      <c r="F756" s="53"/>
    </row>
    <row r="757" ht="15.75">
      <c r="F757" s="53"/>
    </row>
    <row r="758" ht="15.75">
      <c r="F758" s="53"/>
    </row>
    <row r="759" ht="15.75">
      <c r="F759" s="53"/>
    </row>
    <row r="760" ht="15.75">
      <c r="F760" s="53"/>
    </row>
    <row r="761" ht="15.75">
      <c r="F761" s="53"/>
    </row>
    <row r="762" ht="15.75">
      <c r="F762" s="53"/>
    </row>
    <row r="763" ht="15.75">
      <c r="F763" s="53"/>
    </row>
    <row r="764" ht="15.75">
      <c r="F764" s="53"/>
    </row>
    <row r="765" ht="15.75">
      <c r="F765" s="53"/>
    </row>
    <row r="766" ht="15.75">
      <c r="F766" s="53"/>
    </row>
    <row r="767" ht="15.75">
      <c r="F767" s="53"/>
    </row>
    <row r="768" ht="15.75">
      <c r="F768" s="53"/>
    </row>
    <row r="769" ht="15.75">
      <c r="F769" s="53"/>
    </row>
    <row r="770" ht="15.75">
      <c r="F770" s="53"/>
    </row>
    <row r="771" ht="15.75">
      <c r="F771" s="53"/>
    </row>
    <row r="772" ht="15.75">
      <c r="F772" s="53"/>
    </row>
    <row r="773" ht="15.75">
      <c r="F773" s="53"/>
    </row>
    <row r="774" ht="15.75">
      <c r="F774" s="53"/>
    </row>
    <row r="775" ht="15.75">
      <c r="F775" s="53"/>
    </row>
    <row r="776" ht="15.75">
      <c r="F776" s="53"/>
    </row>
    <row r="777" ht="15.75">
      <c r="F777" s="53"/>
    </row>
    <row r="778" ht="15.75">
      <c r="F778" s="53"/>
    </row>
    <row r="779" ht="15.75">
      <c r="F779" s="53"/>
    </row>
    <row r="780" ht="15.75">
      <c r="F780" s="53"/>
    </row>
    <row r="781" ht="15.75">
      <c r="F781" s="53"/>
    </row>
    <row r="782" ht="15.75">
      <c r="F782" s="53"/>
    </row>
    <row r="783" ht="15.75">
      <c r="F783" s="53"/>
    </row>
    <row r="784" ht="15.75">
      <c r="F784" s="53"/>
    </row>
    <row r="785" ht="15.75">
      <c r="F785" s="53"/>
    </row>
    <row r="786" ht="15.75">
      <c r="F786" s="53"/>
    </row>
    <row r="787" ht="15.75">
      <c r="F787" s="53"/>
    </row>
    <row r="788" ht="15.75">
      <c r="F788" s="53"/>
    </row>
    <row r="789" ht="15.75">
      <c r="F789" s="53"/>
    </row>
    <row r="790" ht="15.75">
      <c r="F790" s="53"/>
    </row>
    <row r="791" ht="15.75">
      <c r="F791" s="53"/>
    </row>
    <row r="792" ht="15.75">
      <c r="F792" s="53"/>
    </row>
    <row r="793" ht="15.75">
      <c r="F793" s="53"/>
    </row>
    <row r="794" ht="15.75">
      <c r="F794" s="53"/>
    </row>
    <row r="795" ht="15.75">
      <c r="F795" s="53"/>
    </row>
    <row r="796" ht="15.75">
      <c r="F796" s="53"/>
    </row>
    <row r="797" ht="15.75">
      <c r="F797" s="53"/>
    </row>
    <row r="798" ht="15.75">
      <c r="F798" s="53"/>
    </row>
    <row r="799" ht="15.75">
      <c r="F799" s="53"/>
    </row>
    <row r="800" ht="15.75">
      <c r="F800" s="53"/>
    </row>
    <row r="801" ht="15.75">
      <c r="F801" s="53"/>
    </row>
    <row r="802" ht="15.75">
      <c r="F802" s="53"/>
    </row>
    <row r="803" ht="15.75">
      <c r="F803" s="53"/>
    </row>
    <row r="804" ht="15.75">
      <c r="F804" s="53"/>
    </row>
    <row r="805" ht="15.75">
      <c r="F805" s="53"/>
    </row>
    <row r="806" ht="15.75">
      <c r="F806" s="53"/>
    </row>
    <row r="807" ht="15.75">
      <c r="F807" s="53"/>
    </row>
    <row r="808" ht="15.75">
      <c r="F808" s="53"/>
    </row>
    <row r="809" ht="15.75">
      <c r="F809" s="53"/>
    </row>
    <row r="810" ht="15.75">
      <c r="F810" s="53"/>
    </row>
    <row r="811" ht="15.75">
      <c r="F811" s="53"/>
    </row>
    <row r="812" ht="15.75">
      <c r="F812" s="53"/>
    </row>
    <row r="813" ht="15.75">
      <c r="F813" s="53"/>
    </row>
    <row r="814" ht="15.75">
      <c r="F814" s="53"/>
    </row>
    <row r="815" ht="15.75">
      <c r="F815" s="53"/>
    </row>
    <row r="816" ht="15.75">
      <c r="F816" s="53"/>
    </row>
    <row r="817" ht="15.75">
      <c r="F817" s="53"/>
    </row>
    <row r="818" ht="15.75">
      <c r="F818" s="53"/>
    </row>
    <row r="819" ht="15.75">
      <c r="F819" s="53"/>
    </row>
    <row r="820" ht="15.75">
      <c r="F820" s="53"/>
    </row>
    <row r="821" ht="15.75">
      <c r="F821" s="53"/>
    </row>
    <row r="822" ht="15.75">
      <c r="F822" s="53"/>
    </row>
    <row r="823" ht="15.75">
      <c r="F823" s="53"/>
    </row>
    <row r="824" ht="15.75">
      <c r="F824" s="53"/>
    </row>
    <row r="825" ht="15.75">
      <c r="F825" s="53"/>
    </row>
    <row r="826" ht="15.75">
      <c r="F826" s="53"/>
    </row>
    <row r="827" ht="15.75">
      <c r="F827" s="53"/>
    </row>
    <row r="828" ht="15.75">
      <c r="F828" s="53"/>
    </row>
    <row r="829" ht="15.75">
      <c r="F829" s="53"/>
    </row>
    <row r="830" ht="15.75">
      <c r="F830" s="53"/>
    </row>
    <row r="831" ht="15.75">
      <c r="F831" s="53"/>
    </row>
    <row r="832" ht="15.75">
      <c r="F832" s="53"/>
    </row>
    <row r="833" ht="15.75">
      <c r="F833" s="53"/>
    </row>
    <row r="834" ht="15.75">
      <c r="F834" s="53"/>
    </row>
    <row r="835" ht="15.75">
      <c r="F835" s="53"/>
    </row>
    <row r="836" ht="15.75">
      <c r="F836" s="53"/>
    </row>
    <row r="837" ht="15.75">
      <c r="F837" s="53"/>
    </row>
    <row r="838" ht="15.75">
      <c r="F838" s="53"/>
    </row>
    <row r="839" ht="15.75">
      <c r="F839" s="53"/>
    </row>
    <row r="840" ht="15.75">
      <c r="F840" s="53"/>
    </row>
    <row r="841" ht="15.75">
      <c r="F841" s="53"/>
    </row>
    <row r="842" ht="15.75">
      <c r="F842" s="53"/>
    </row>
    <row r="843" ht="15.75">
      <c r="F843" s="53"/>
    </row>
    <row r="844" ht="15.75">
      <c r="F844" s="53"/>
    </row>
    <row r="845" ht="15.75">
      <c r="F845" s="53"/>
    </row>
    <row r="846" ht="15.75">
      <c r="F846" s="53"/>
    </row>
    <row r="847" ht="15.75">
      <c r="F847" s="53"/>
    </row>
    <row r="848" ht="15.75">
      <c r="F848" s="53"/>
    </row>
    <row r="849" ht="15.75">
      <c r="F849" s="53"/>
    </row>
    <row r="850" ht="15.75">
      <c r="F850" s="53"/>
    </row>
    <row r="851" ht="15.75">
      <c r="F851" s="53"/>
    </row>
    <row r="852" ht="15.75">
      <c r="F852" s="53"/>
    </row>
    <row r="853" ht="15.75">
      <c r="F853" s="53"/>
    </row>
    <row r="854" ht="15.75">
      <c r="F854" s="53"/>
    </row>
    <row r="855" ht="15.75">
      <c r="F855" s="53"/>
    </row>
    <row r="856" ht="15.75">
      <c r="F856" s="53"/>
    </row>
    <row r="857" ht="15.75">
      <c r="F857" s="53"/>
    </row>
    <row r="858" ht="15.75">
      <c r="F858" s="53"/>
    </row>
    <row r="859" ht="15.75">
      <c r="F859" s="53"/>
    </row>
    <row r="860" ht="15.75">
      <c r="F860" s="53"/>
    </row>
    <row r="861" ht="15.75">
      <c r="F861" s="53"/>
    </row>
    <row r="862" ht="15.75">
      <c r="F862" s="53"/>
    </row>
    <row r="863" ht="15.75">
      <c r="F863" s="53"/>
    </row>
    <row r="864" ht="15.75">
      <c r="F864" s="53"/>
    </row>
    <row r="865" ht="15.75">
      <c r="F865" s="53"/>
    </row>
    <row r="866" ht="15.75">
      <c r="F866" s="53"/>
    </row>
    <row r="867" ht="15.75">
      <c r="F867" s="53"/>
    </row>
    <row r="868" ht="15.75">
      <c r="F868" s="53"/>
    </row>
    <row r="869" ht="15.75">
      <c r="F869" s="53"/>
    </row>
    <row r="870" ht="15.75">
      <c r="F870" s="53"/>
    </row>
    <row r="871" ht="15.75">
      <c r="F871" s="53"/>
    </row>
    <row r="872" ht="15.75">
      <c r="F872" s="53"/>
    </row>
    <row r="873" ht="15.75">
      <c r="F873" s="53"/>
    </row>
    <row r="874" ht="15.75">
      <c r="F874" s="53"/>
    </row>
    <row r="875" ht="15.75">
      <c r="F875" s="53"/>
    </row>
    <row r="876" ht="15.75">
      <c r="F876" s="53"/>
    </row>
    <row r="877" ht="15.75">
      <c r="F877" s="53"/>
    </row>
    <row r="878" ht="15.75">
      <c r="F878" s="53"/>
    </row>
    <row r="879" ht="15.75">
      <c r="F879" s="53"/>
    </row>
    <row r="880" ht="15.75">
      <c r="F880" s="53"/>
    </row>
    <row r="881" ht="15.75">
      <c r="F881" s="53"/>
    </row>
    <row r="882" ht="15.75">
      <c r="F882" s="53"/>
    </row>
    <row r="883" ht="15.75">
      <c r="F883" s="53"/>
    </row>
    <row r="884" ht="15.75">
      <c r="F884" s="53"/>
    </row>
    <row r="885" ht="15.75">
      <c r="F885" s="53"/>
    </row>
    <row r="886" ht="15.75">
      <c r="F886" s="53"/>
    </row>
    <row r="887" ht="15.75">
      <c r="F887" s="53"/>
    </row>
    <row r="888" ht="15.75">
      <c r="F888" s="53"/>
    </row>
    <row r="889" ht="15.75">
      <c r="F889" s="53"/>
    </row>
    <row r="890" ht="15.75">
      <c r="F890" s="53"/>
    </row>
    <row r="891" ht="15.75">
      <c r="F891" s="53"/>
    </row>
    <row r="892" ht="15.75">
      <c r="F892" s="53"/>
    </row>
    <row r="893" ht="15.75">
      <c r="F893" s="53"/>
    </row>
    <row r="894" ht="15.75">
      <c r="F894" s="53"/>
    </row>
    <row r="895" ht="15.75">
      <c r="F895" s="53"/>
    </row>
    <row r="896" ht="15.75">
      <c r="F896" s="53"/>
    </row>
    <row r="897" ht="15.75">
      <c r="F897" s="53"/>
    </row>
    <row r="898" ht="15.75">
      <c r="F898" s="53"/>
    </row>
    <row r="899" ht="15.75">
      <c r="F899" s="53"/>
    </row>
    <row r="900" ht="15.75">
      <c r="F900" s="53"/>
    </row>
    <row r="901" ht="15.75">
      <c r="F901" s="53"/>
    </row>
    <row r="902" ht="15.75">
      <c r="F902" s="53"/>
    </row>
    <row r="903" ht="15.75">
      <c r="F903" s="53"/>
    </row>
    <row r="904" ht="15.75">
      <c r="F904" s="53"/>
    </row>
    <row r="905" ht="15.75">
      <c r="F905" s="53"/>
    </row>
    <row r="906" ht="15.75">
      <c r="F906" s="53"/>
    </row>
    <row r="907" ht="15.75">
      <c r="F907" s="53"/>
    </row>
    <row r="908" ht="15.75">
      <c r="F908" s="53"/>
    </row>
    <row r="909" ht="15.75">
      <c r="F909" s="53"/>
    </row>
    <row r="910" ht="15.75">
      <c r="F910" s="53"/>
    </row>
    <row r="911" ht="15.75">
      <c r="F911" s="53"/>
    </row>
    <row r="912" ht="15.75">
      <c r="F912" s="53"/>
    </row>
    <row r="913" ht="15.75">
      <c r="F913" s="53"/>
    </row>
    <row r="914" ht="15.75">
      <c r="F914" s="53"/>
    </row>
    <row r="915" ht="15.75">
      <c r="F915" s="53"/>
    </row>
    <row r="916" ht="15.75">
      <c r="F916" s="53"/>
    </row>
    <row r="917" ht="15.75">
      <c r="F917" s="53"/>
    </row>
    <row r="918" ht="15.75">
      <c r="F918" s="53"/>
    </row>
    <row r="919" ht="15.75">
      <c r="F919" s="53"/>
    </row>
    <row r="920" ht="15.75">
      <c r="F920" s="53"/>
    </row>
    <row r="921" ht="15.75">
      <c r="F921" s="53"/>
    </row>
    <row r="922" ht="15.75">
      <c r="F922" s="53"/>
    </row>
    <row r="923" ht="15.75">
      <c r="F923" s="53"/>
    </row>
    <row r="924" ht="15.75">
      <c r="F924" s="53"/>
    </row>
    <row r="925" ht="15.75">
      <c r="F925" s="53"/>
    </row>
    <row r="926" ht="15.75">
      <c r="F926" s="53"/>
    </row>
    <row r="927" ht="15.75">
      <c r="F927" s="53"/>
    </row>
    <row r="928" ht="15.75">
      <c r="F928" s="53"/>
    </row>
    <row r="929" ht="15.75">
      <c r="F929" s="53"/>
    </row>
    <row r="930" ht="15.75">
      <c r="F930" s="53"/>
    </row>
    <row r="931" ht="15.75">
      <c r="F931" s="53"/>
    </row>
    <row r="932" ht="15.75">
      <c r="F932" s="53"/>
    </row>
    <row r="933" ht="15.75">
      <c r="F933" s="53"/>
    </row>
    <row r="934" ht="15.75">
      <c r="F934" s="53"/>
    </row>
    <row r="935" ht="15.75">
      <c r="F935" s="53"/>
    </row>
    <row r="936" ht="15.75">
      <c r="F936" s="53"/>
    </row>
    <row r="937" ht="15.75">
      <c r="F937" s="53"/>
    </row>
    <row r="938" ht="15.75">
      <c r="F938" s="53"/>
    </row>
    <row r="939" ht="15.75">
      <c r="F939" s="53"/>
    </row>
    <row r="940" ht="15.75">
      <c r="F940" s="53"/>
    </row>
    <row r="941" ht="15.75">
      <c r="F941" s="53"/>
    </row>
    <row r="942" ht="15.75">
      <c r="F942" s="53"/>
    </row>
    <row r="943" ht="15.75">
      <c r="F943" s="53"/>
    </row>
    <row r="944" ht="15.75">
      <c r="F944" s="53"/>
    </row>
    <row r="945" ht="15.75">
      <c r="F945" s="53"/>
    </row>
    <row r="946" ht="15.75">
      <c r="F946" s="53"/>
    </row>
    <row r="947" ht="15.75">
      <c r="F947" s="53"/>
    </row>
    <row r="948" ht="15.75">
      <c r="F948" s="53"/>
    </row>
    <row r="949" ht="15.75">
      <c r="F949" s="53"/>
    </row>
    <row r="950" ht="15.75">
      <c r="F950" s="53"/>
    </row>
    <row r="951" ht="15.75">
      <c r="F951" s="53"/>
    </row>
    <row r="952" ht="15.75">
      <c r="F952" s="53"/>
    </row>
    <row r="953" ht="15.75">
      <c r="F953" s="53"/>
    </row>
    <row r="954" ht="15.75">
      <c r="F954" s="53"/>
    </row>
    <row r="955" ht="15.75">
      <c r="F955" s="53"/>
    </row>
    <row r="956" ht="15.75">
      <c r="F956" s="53"/>
    </row>
    <row r="957" ht="15.75">
      <c r="F957" s="53"/>
    </row>
    <row r="958" ht="15.75">
      <c r="F958" s="53"/>
    </row>
    <row r="959" ht="15.75">
      <c r="F959" s="53"/>
    </row>
    <row r="960" ht="15.75">
      <c r="F960" s="53"/>
    </row>
    <row r="961" ht="15.75">
      <c r="F961" s="53"/>
    </row>
    <row r="962" ht="15.75">
      <c r="F962" s="53"/>
    </row>
    <row r="963" ht="15.75">
      <c r="F963" s="53"/>
    </row>
    <row r="964" ht="15.75">
      <c r="F964" s="53"/>
    </row>
    <row r="965" ht="15.75">
      <c r="F965" s="53"/>
    </row>
    <row r="966" ht="15.75">
      <c r="F966" s="53"/>
    </row>
    <row r="967" ht="15.75">
      <c r="F967" s="53"/>
    </row>
    <row r="968" ht="15.75">
      <c r="F968" s="53"/>
    </row>
    <row r="969" ht="15.75">
      <c r="F969" s="53"/>
    </row>
    <row r="970" ht="15.75">
      <c r="F970" s="53"/>
    </row>
    <row r="971" ht="15.75">
      <c r="F971" s="53"/>
    </row>
    <row r="972" ht="15.75">
      <c r="F972" s="53"/>
    </row>
    <row r="973" ht="15.75">
      <c r="F973" s="53"/>
    </row>
    <row r="974" ht="15.75">
      <c r="F974" s="53"/>
    </row>
    <row r="975" ht="15.75">
      <c r="F975" s="53"/>
    </row>
    <row r="976" ht="15.75">
      <c r="F976" s="53"/>
    </row>
    <row r="977" ht="15.75">
      <c r="F977" s="53"/>
    </row>
    <row r="978" ht="15.75">
      <c r="F978" s="53"/>
    </row>
    <row r="979" ht="15.75">
      <c r="F979" s="53"/>
    </row>
    <row r="980" ht="15.75">
      <c r="F980" s="53"/>
    </row>
    <row r="981" ht="15.75">
      <c r="F981" s="53"/>
    </row>
    <row r="982" ht="15.75">
      <c r="F982" s="53"/>
    </row>
    <row r="983" ht="15.75">
      <c r="F983" s="53"/>
    </row>
    <row r="984" ht="15.75">
      <c r="F984" s="53"/>
    </row>
    <row r="985" ht="15.75">
      <c r="F985" s="53"/>
    </row>
    <row r="986" ht="15.75">
      <c r="F986" s="53"/>
    </row>
    <row r="987" ht="15.75">
      <c r="F987" s="53"/>
    </row>
    <row r="988" ht="15.75">
      <c r="F988" s="53"/>
    </row>
    <row r="989" ht="15.75">
      <c r="F989" s="53"/>
    </row>
    <row r="990" ht="15.75">
      <c r="F990" s="53"/>
    </row>
    <row r="991" ht="15.75">
      <c r="F991" s="53"/>
    </row>
    <row r="992" ht="15.75">
      <c r="F992" s="53"/>
    </row>
    <row r="993" ht="15.75">
      <c r="F993" s="53"/>
    </row>
    <row r="994" ht="15.75">
      <c r="F994" s="53"/>
    </row>
    <row r="995" ht="15.75">
      <c r="F995" s="53"/>
    </row>
    <row r="996" ht="15.75">
      <c r="F996" s="53"/>
    </row>
    <row r="997" ht="15.75">
      <c r="F997" s="53"/>
    </row>
    <row r="998" ht="15.75">
      <c r="F998" s="53"/>
    </row>
    <row r="999" ht="15.75">
      <c r="F999" s="53"/>
    </row>
    <row r="1000" ht="15.75">
      <c r="F1000" s="53"/>
    </row>
    <row r="1001" ht="15.75">
      <c r="F1001" s="53"/>
    </row>
    <row r="1002" ht="15.75">
      <c r="F1002" s="53"/>
    </row>
    <row r="1003" ht="15.75">
      <c r="F1003" s="53"/>
    </row>
    <row r="1004" ht="15.75">
      <c r="F1004" s="53"/>
    </row>
    <row r="1005" ht="15.75">
      <c r="F1005" s="53"/>
    </row>
    <row r="1006" ht="15.75">
      <c r="F1006" s="53"/>
    </row>
    <row r="1007" ht="15.75">
      <c r="F1007" s="53"/>
    </row>
    <row r="1008" ht="15.75">
      <c r="F1008" s="53"/>
    </row>
    <row r="1009" ht="15.75">
      <c r="F1009" s="53"/>
    </row>
    <row r="1010" ht="15.75">
      <c r="F1010" s="53"/>
    </row>
    <row r="1011" ht="15.75">
      <c r="F1011" s="53"/>
    </row>
    <row r="1012" ht="15.75">
      <c r="F1012" s="53"/>
    </row>
    <row r="1013" ht="15.75">
      <c r="F1013" s="53"/>
    </row>
    <row r="1014" ht="15.75">
      <c r="F1014" s="53"/>
    </row>
    <row r="1015" ht="15.75">
      <c r="F1015" s="53"/>
    </row>
    <row r="1016" ht="15.75">
      <c r="F1016" s="53"/>
    </row>
    <row r="1017" ht="15.75">
      <c r="F1017" s="53"/>
    </row>
    <row r="1018" ht="15.75">
      <c r="F1018" s="53"/>
    </row>
    <row r="1019" ht="15.75">
      <c r="F1019" s="53"/>
    </row>
    <row r="1020" ht="15.75">
      <c r="F1020" s="53"/>
    </row>
    <row r="1021" ht="15.75">
      <c r="F1021" s="53"/>
    </row>
    <row r="1022" ht="15.75">
      <c r="F1022" s="53"/>
    </row>
    <row r="1023" ht="15.75">
      <c r="F1023" s="53"/>
    </row>
    <row r="1024" ht="15.75">
      <c r="F1024" s="53"/>
    </row>
    <row r="1025" ht="15.75">
      <c r="F1025" s="53"/>
    </row>
    <row r="1026" ht="15.75">
      <c r="F1026" s="53"/>
    </row>
    <row r="1027" ht="15.75">
      <c r="F1027" s="53"/>
    </row>
    <row r="1028" ht="15.75">
      <c r="F1028" s="53"/>
    </row>
    <row r="1029" ht="15.75">
      <c r="F1029" s="53"/>
    </row>
    <row r="1030" ht="15.75">
      <c r="F1030" s="53"/>
    </row>
    <row r="1031" ht="15.75">
      <c r="F1031" s="53"/>
    </row>
    <row r="1032" ht="15.75">
      <c r="F1032" s="53"/>
    </row>
    <row r="1033" ht="15.75">
      <c r="F1033" s="53"/>
    </row>
    <row r="1034" ht="15.75">
      <c r="F1034" s="53"/>
    </row>
    <row r="1035" ht="15.75">
      <c r="F1035" s="53"/>
    </row>
    <row r="1036" ht="15.75">
      <c r="F1036" s="53"/>
    </row>
    <row r="1037" ht="15.75">
      <c r="F1037" s="53"/>
    </row>
    <row r="1038" ht="15.75">
      <c r="F1038" s="53"/>
    </row>
    <row r="1039" ht="15.75">
      <c r="F1039" s="53"/>
    </row>
    <row r="1040" ht="15.75">
      <c r="F1040" s="53"/>
    </row>
    <row r="1041" ht="15.75">
      <c r="F1041" s="53"/>
    </row>
    <row r="1042" ht="15.75">
      <c r="F1042" s="53"/>
    </row>
    <row r="1043" ht="15.75">
      <c r="F1043" s="53"/>
    </row>
    <row r="1044" ht="15.75">
      <c r="F1044" s="53"/>
    </row>
    <row r="1045" ht="15.75">
      <c r="F1045" s="53"/>
    </row>
    <row r="1046" ht="15.75">
      <c r="F1046" s="53"/>
    </row>
    <row r="1047" ht="15.75">
      <c r="F1047" s="53"/>
    </row>
    <row r="1048" ht="15.75">
      <c r="F1048" s="53"/>
    </row>
    <row r="1049" ht="15.75">
      <c r="F1049" s="53"/>
    </row>
    <row r="1050" ht="15.75">
      <c r="F1050" s="53"/>
    </row>
    <row r="1051" ht="15.75">
      <c r="F1051" s="53"/>
    </row>
    <row r="1052" ht="15.75">
      <c r="F1052" s="53"/>
    </row>
    <row r="1053" ht="15.75">
      <c r="F1053" s="53"/>
    </row>
    <row r="1054" ht="15.75">
      <c r="F1054" s="53"/>
    </row>
    <row r="1055" ht="15.75">
      <c r="F1055" s="53"/>
    </row>
    <row r="1056" ht="15.75">
      <c r="F1056" s="53"/>
    </row>
    <row r="1057" ht="15.75">
      <c r="F1057" s="53"/>
    </row>
    <row r="1058" ht="15.75">
      <c r="F1058" s="53"/>
    </row>
    <row r="1059" ht="15.75">
      <c r="F1059" s="53"/>
    </row>
    <row r="1060" ht="15.75">
      <c r="F1060" s="53"/>
    </row>
    <row r="1061" ht="15.75">
      <c r="F1061" s="53"/>
    </row>
    <row r="1062" ht="15.75">
      <c r="F1062" s="53"/>
    </row>
    <row r="1063" ht="15.75">
      <c r="F1063" s="53"/>
    </row>
    <row r="1064" ht="15.75">
      <c r="F1064" s="53"/>
    </row>
    <row r="1065" ht="15.75">
      <c r="F1065" s="53"/>
    </row>
    <row r="1066" ht="15.75">
      <c r="F1066" s="53"/>
    </row>
    <row r="1067" ht="15.75">
      <c r="F1067" s="53"/>
    </row>
    <row r="1068" ht="15.75">
      <c r="F1068" s="53"/>
    </row>
    <row r="1069" ht="15.75">
      <c r="F1069" s="53"/>
    </row>
    <row r="1070" ht="15.75">
      <c r="F1070" s="53"/>
    </row>
    <row r="1071" ht="15.75">
      <c r="F1071" s="53"/>
    </row>
    <row r="1072" ht="15.75">
      <c r="F1072" s="53"/>
    </row>
    <row r="1073" ht="15.75">
      <c r="F1073" s="53"/>
    </row>
    <row r="1074" ht="15.75">
      <c r="F1074" s="53"/>
    </row>
    <row r="1075" ht="15.75">
      <c r="F1075" s="53"/>
    </row>
    <row r="1076" ht="15.75">
      <c r="F1076" s="53"/>
    </row>
    <row r="1077" ht="15.75">
      <c r="F1077" s="53"/>
    </row>
    <row r="1078" ht="15.75">
      <c r="F1078" s="53"/>
    </row>
    <row r="1079" ht="15.75">
      <c r="F1079" s="53"/>
    </row>
    <row r="1080" ht="15.75">
      <c r="F1080" s="53"/>
    </row>
    <row r="1081" ht="15.75">
      <c r="F1081" s="53"/>
    </row>
    <row r="1082" ht="15.75">
      <c r="F1082" s="53"/>
    </row>
    <row r="1083" ht="15.75">
      <c r="F1083" s="53"/>
    </row>
    <row r="1084" ht="15.75">
      <c r="F1084" s="53"/>
    </row>
    <row r="1085" ht="15.75">
      <c r="F1085" s="53"/>
    </row>
    <row r="1086" ht="15.75">
      <c r="F1086" s="53"/>
    </row>
    <row r="1087" ht="15.75">
      <c r="F1087" s="53"/>
    </row>
    <row r="1088" ht="15.75">
      <c r="F1088" s="53"/>
    </row>
    <row r="1089" ht="15.75">
      <c r="F1089" s="53"/>
    </row>
    <row r="1090" ht="15.75">
      <c r="F1090" s="53"/>
    </row>
    <row r="1091" ht="15.75">
      <c r="F1091" s="53"/>
    </row>
    <row r="1092" ht="15.75">
      <c r="F1092" s="53"/>
    </row>
    <row r="1093" ht="15.75">
      <c r="F1093" s="53"/>
    </row>
    <row r="1094" ht="15.75">
      <c r="F1094" s="53"/>
    </row>
    <row r="1095" ht="15.75">
      <c r="F1095" s="53"/>
    </row>
    <row r="1096" ht="15.75">
      <c r="F1096" s="53"/>
    </row>
    <row r="1097" ht="15.75">
      <c r="F1097" s="53"/>
    </row>
    <row r="1098" ht="15.75">
      <c r="F1098" s="53"/>
    </row>
    <row r="1099" ht="15.75">
      <c r="F1099" s="53"/>
    </row>
    <row r="1100" ht="15.75">
      <c r="F1100" s="53"/>
    </row>
    <row r="1101" ht="15.75">
      <c r="F1101" s="53"/>
    </row>
    <row r="1102" ht="15.75">
      <c r="F1102" s="53"/>
    </row>
    <row r="1103" ht="15.75">
      <c r="F1103" s="53"/>
    </row>
    <row r="1104" ht="15.75">
      <c r="F1104" s="53"/>
    </row>
    <row r="1105" ht="15.75">
      <c r="F1105" s="53"/>
    </row>
    <row r="1106" ht="15.75">
      <c r="F1106" s="53"/>
    </row>
    <row r="1107" ht="15.75">
      <c r="F1107" s="53"/>
    </row>
    <row r="1108" ht="15.75">
      <c r="F1108" s="53"/>
    </row>
    <row r="1109" ht="15.75">
      <c r="F1109" s="53"/>
    </row>
    <row r="1110" ht="15.75">
      <c r="F1110" s="53"/>
    </row>
    <row r="1111" ht="15.75">
      <c r="F1111" s="53"/>
    </row>
    <row r="1112" ht="15.75">
      <c r="F1112" s="53"/>
    </row>
    <row r="1113" ht="15.75">
      <c r="F1113" s="53"/>
    </row>
    <row r="1114" ht="15.75">
      <c r="F1114" s="53"/>
    </row>
    <row r="1115" ht="15.75">
      <c r="F1115" s="53"/>
    </row>
    <row r="1116" ht="15.75">
      <c r="F1116" s="53"/>
    </row>
    <row r="1117" ht="15.75">
      <c r="F1117" s="53"/>
    </row>
    <row r="1118" ht="15.75">
      <c r="F1118" s="53"/>
    </row>
    <row r="1119" ht="15.75">
      <c r="F1119" s="53"/>
    </row>
    <row r="1120" ht="15.75">
      <c r="F1120" s="53"/>
    </row>
    <row r="1121" ht="15.75">
      <c r="F1121" s="53"/>
    </row>
    <row r="1122" ht="15.75">
      <c r="F1122" s="53"/>
    </row>
    <row r="1123" ht="15.75">
      <c r="F1123" s="53"/>
    </row>
    <row r="1124" ht="15.75">
      <c r="F1124" s="53"/>
    </row>
    <row r="1125" ht="15.75">
      <c r="F1125" s="53"/>
    </row>
    <row r="1126" ht="15.75">
      <c r="F1126" s="53"/>
    </row>
    <row r="1127" ht="15.75">
      <c r="F1127" s="53"/>
    </row>
    <row r="1128" ht="15.75">
      <c r="F1128" s="53"/>
    </row>
    <row r="1129" ht="15.75">
      <c r="F1129" s="53"/>
    </row>
    <row r="1130" ht="15.75">
      <c r="F1130" s="53"/>
    </row>
    <row r="1131" ht="15.75">
      <c r="F1131" s="53"/>
    </row>
    <row r="1132" ht="15.75">
      <c r="F1132" s="53"/>
    </row>
    <row r="1133" ht="15.75">
      <c r="F1133" s="53"/>
    </row>
    <row r="1134" ht="15.75">
      <c r="F1134" s="53"/>
    </row>
    <row r="1135" ht="15.75">
      <c r="F1135" s="53"/>
    </row>
    <row r="1136" ht="15.75">
      <c r="F1136" s="53"/>
    </row>
    <row r="1137" ht="15.75">
      <c r="F1137" s="53"/>
    </row>
    <row r="1138" ht="15.75">
      <c r="F1138" s="53"/>
    </row>
    <row r="1139" ht="15.75">
      <c r="F1139" s="53"/>
    </row>
    <row r="1140" ht="15.75">
      <c r="F1140" s="53"/>
    </row>
    <row r="1141" ht="15.75">
      <c r="F1141" s="53"/>
    </row>
    <row r="1142" ht="15.75">
      <c r="F1142" s="53"/>
    </row>
    <row r="1143" ht="15.75">
      <c r="F1143" s="53"/>
    </row>
    <row r="1144" ht="15.75">
      <c r="F1144" s="53"/>
    </row>
    <row r="1145" ht="15.75">
      <c r="F1145" s="53"/>
    </row>
    <row r="1146" ht="15.75">
      <c r="F1146" s="53"/>
    </row>
    <row r="1147" ht="15.75">
      <c r="F1147" s="53"/>
    </row>
    <row r="1148" ht="15.75">
      <c r="F1148" s="53"/>
    </row>
    <row r="1149" ht="15.75">
      <c r="F1149" s="53"/>
    </row>
    <row r="1150" ht="15.75">
      <c r="F1150" s="53"/>
    </row>
    <row r="1151" ht="15.75">
      <c r="F1151" s="53"/>
    </row>
    <row r="1152" ht="15.75">
      <c r="F1152" s="53"/>
    </row>
    <row r="1153" ht="15.75">
      <c r="F1153" s="53"/>
    </row>
    <row r="1154" ht="15.75">
      <c r="F1154" s="53"/>
    </row>
    <row r="1155" ht="15.75">
      <c r="F1155" s="53"/>
    </row>
    <row r="1156" ht="15.75">
      <c r="F1156" s="53"/>
    </row>
    <row r="1157" ht="15.75">
      <c r="F1157" s="53"/>
    </row>
    <row r="1158" ht="15.75">
      <c r="F1158" s="53"/>
    </row>
    <row r="1159" ht="15.75">
      <c r="F1159" s="53"/>
    </row>
    <row r="1160" ht="15.75">
      <c r="F1160" s="53"/>
    </row>
    <row r="1161" ht="15.75">
      <c r="F1161" s="53"/>
    </row>
    <row r="1162" ht="15.75">
      <c r="F1162" s="53"/>
    </row>
    <row r="1163" ht="15.75">
      <c r="F1163" s="53"/>
    </row>
    <row r="1164" ht="15.75">
      <c r="F1164" s="53"/>
    </row>
    <row r="1165" ht="15.75">
      <c r="F1165" s="53"/>
    </row>
    <row r="1166" ht="15.75">
      <c r="F1166" s="53"/>
    </row>
    <row r="1167" ht="15.75">
      <c r="F1167" s="53"/>
    </row>
    <row r="1168" ht="15.75">
      <c r="F1168" s="53"/>
    </row>
    <row r="1169" ht="15.75">
      <c r="F1169" s="53"/>
    </row>
    <row r="1170" ht="15.75">
      <c r="F1170" s="53"/>
    </row>
    <row r="1171" ht="15.75">
      <c r="F1171" s="53"/>
    </row>
    <row r="1172" ht="15.75">
      <c r="F1172" s="53"/>
    </row>
    <row r="1173" ht="15.75">
      <c r="F1173" s="53"/>
    </row>
    <row r="1174" ht="15.75">
      <c r="F1174" s="53"/>
    </row>
    <row r="1175" ht="15.75">
      <c r="F1175" s="53"/>
    </row>
    <row r="1176" ht="15.75">
      <c r="F1176" s="53"/>
    </row>
    <row r="1177" ht="15.75">
      <c r="F1177" s="53"/>
    </row>
    <row r="1178" ht="15.75">
      <c r="F1178" s="53"/>
    </row>
    <row r="1179" ht="15.75">
      <c r="F1179" s="53"/>
    </row>
    <row r="1180" ht="15.75">
      <c r="F1180" s="53"/>
    </row>
    <row r="1181" ht="15.75">
      <c r="F1181" s="53"/>
    </row>
    <row r="1182" ht="15.75">
      <c r="F1182" s="53"/>
    </row>
    <row r="1183" ht="15.75">
      <c r="F1183" s="53"/>
    </row>
    <row r="1184" ht="15.75">
      <c r="F1184" s="53"/>
    </row>
    <row r="1185" ht="15.75">
      <c r="F1185" s="53"/>
    </row>
    <row r="1186" ht="15.75">
      <c r="F1186" s="53"/>
    </row>
    <row r="1187" ht="15.75">
      <c r="F1187" s="53"/>
    </row>
    <row r="1188" ht="15.75">
      <c r="F1188" s="53"/>
    </row>
    <row r="1189" ht="15.75">
      <c r="F1189" s="53"/>
    </row>
    <row r="1190" ht="15.75">
      <c r="F1190" s="53"/>
    </row>
    <row r="1191" ht="15.75">
      <c r="F1191" s="53"/>
    </row>
    <row r="1192" ht="15.75">
      <c r="F1192" s="53"/>
    </row>
    <row r="1193" ht="15.75">
      <c r="F1193" s="53"/>
    </row>
    <row r="1194" ht="15.75">
      <c r="F1194" s="53"/>
    </row>
    <row r="1195" ht="15.75">
      <c r="F1195" s="53"/>
    </row>
    <row r="1196" ht="15.75">
      <c r="F1196" s="53"/>
    </row>
    <row r="1197" ht="15.75">
      <c r="F1197" s="53"/>
    </row>
    <row r="1198" ht="15.75">
      <c r="F1198" s="53"/>
    </row>
    <row r="1199" ht="15.75">
      <c r="F1199" s="53"/>
    </row>
    <row r="1200" ht="15.75">
      <c r="F1200" s="53"/>
    </row>
    <row r="1201" ht="15.75">
      <c r="F1201" s="53"/>
    </row>
    <row r="1202" ht="15.75">
      <c r="F1202" s="53"/>
    </row>
    <row r="1203" ht="15.75">
      <c r="F1203" s="53"/>
    </row>
    <row r="1204" ht="15.75">
      <c r="F1204" s="53"/>
    </row>
    <row r="1205" ht="15.75">
      <c r="F1205" s="53"/>
    </row>
    <row r="1206" ht="15.75">
      <c r="F1206" s="53"/>
    </row>
    <row r="1207" ht="15.75">
      <c r="F1207" s="53"/>
    </row>
    <row r="1208" ht="15.75">
      <c r="F1208" s="53"/>
    </row>
    <row r="1209" ht="15.75">
      <c r="F1209" s="53"/>
    </row>
    <row r="1210" ht="15.75">
      <c r="F1210" s="53"/>
    </row>
    <row r="1211" ht="15.75">
      <c r="F1211" s="53"/>
    </row>
    <row r="1212" ht="15.75">
      <c r="F1212" s="53"/>
    </row>
    <row r="1213" ht="15.75">
      <c r="F1213" s="53"/>
    </row>
    <row r="1214" ht="15.75">
      <c r="F1214" s="53"/>
    </row>
    <row r="1215" ht="15.75">
      <c r="F1215" s="53"/>
    </row>
    <row r="1216" ht="15.75">
      <c r="F1216" s="53"/>
    </row>
    <row r="1217" ht="15.75">
      <c r="F1217" s="53"/>
    </row>
    <row r="1218" ht="15.75">
      <c r="F1218" s="53"/>
    </row>
    <row r="1219" ht="15.75">
      <c r="F1219" s="53"/>
    </row>
    <row r="1220" ht="15.75">
      <c r="F1220" s="53"/>
    </row>
    <row r="1221" ht="15.75">
      <c r="F1221" s="53"/>
    </row>
    <row r="1222" ht="15.75">
      <c r="F1222" s="53"/>
    </row>
    <row r="1223" ht="15.75">
      <c r="F1223" s="53"/>
    </row>
    <row r="1224" ht="15.75">
      <c r="F1224" s="53"/>
    </row>
    <row r="1225" ht="15.75">
      <c r="F1225" s="53"/>
    </row>
    <row r="1226" ht="15.75">
      <c r="F1226" s="53"/>
    </row>
    <row r="1227" ht="15.75">
      <c r="F1227" s="53"/>
    </row>
    <row r="1228" ht="15.75">
      <c r="F1228" s="53"/>
    </row>
    <row r="1229" ht="15.75">
      <c r="F1229" s="53"/>
    </row>
    <row r="1230" ht="15.75">
      <c r="F1230" s="53"/>
    </row>
    <row r="1231" ht="15.75">
      <c r="F1231" s="53"/>
    </row>
    <row r="1232" ht="15.75">
      <c r="F1232" s="53"/>
    </row>
    <row r="1233" ht="15.75">
      <c r="F1233" s="53"/>
    </row>
    <row r="1234" ht="15.75">
      <c r="F1234" s="53"/>
    </row>
    <row r="1235" ht="15.75">
      <c r="F1235" s="53"/>
    </row>
    <row r="1236" ht="15.75">
      <c r="F1236" s="53"/>
    </row>
    <row r="1237" ht="15.75">
      <c r="F1237" s="53"/>
    </row>
    <row r="1238" ht="15.75">
      <c r="F1238" s="53"/>
    </row>
    <row r="1239" ht="15.75">
      <c r="F1239" s="53"/>
    </row>
    <row r="1240" ht="15.75">
      <c r="F1240" s="53"/>
    </row>
    <row r="1241" ht="15.75">
      <c r="F1241" s="53"/>
    </row>
    <row r="1242" ht="15.75">
      <c r="F1242" s="53"/>
    </row>
    <row r="1243" ht="15.75">
      <c r="F1243" s="53"/>
    </row>
    <row r="1244" ht="15.75">
      <c r="F1244" s="53"/>
    </row>
    <row r="1245" ht="15.75">
      <c r="F1245" s="53"/>
    </row>
    <row r="1246" ht="15.75">
      <c r="F1246" s="53"/>
    </row>
    <row r="1247" ht="15.75">
      <c r="F1247" s="53"/>
    </row>
    <row r="1248" ht="15.75">
      <c r="F1248" s="53"/>
    </row>
    <row r="1249" ht="15.75">
      <c r="F1249" s="53"/>
    </row>
    <row r="1250" ht="15.75">
      <c r="F1250" s="53"/>
    </row>
    <row r="1251" ht="15.75">
      <c r="F1251" s="53"/>
    </row>
    <row r="1252" ht="15.75">
      <c r="F1252" s="53"/>
    </row>
    <row r="1253" ht="15.75">
      <c r="F1253" s="53"/>
    </row>
    <row r="1254" ht="15.75">
      <c r="F1254" s="53"/>
    </row>
    <row r="1255" ht="15.75">
      <c r="F1255" s="53"/>
    </row>
    <row r="1256" ht="15.75">
      <c r="F1256" s="53"/>
    </row>
    <row r="1257" ht="15.75">
      <c r="F1257" s="53"/>
    </row>
    <row r="1258" ht="15.75">
      <c r="F1258" s="53"/>
    </row>
    <row r="1259" ht="15.75">
      <c r="F1259" s="53"/>
    </row>
    <row r="1260" ht="15.75">
      <c r="F1260" s="53"/>
    </row>
    <row r="1261" ht="15.75">
      <c r="F1261" s="53"/>
    </row>
    <row r="1262" ht="15.75">
      <c r="F1262" s="53"/>
    </row>
    <row r="1263" ht="15.75">
      <c r="F1263" s="53"/>
    </row>
    <row r="1264" ht="15.75">
      <c r="F1264" s="53"/>
    </row>
    <row r="1265" ht="15.75">
      <c r="F1265" s="53"/>
    </row>
    <row r="1266" ht="15.75">
      <c r="F1266" s="53"/>
    </row>
    <row r="1267" ht="15.75">
      <c r="F1267" s="53"/>
    </row>
    <row r="1268" ht="15.75">
      <c r="F1268" s="53"/>
    </row>
    <row r="1269" ht="15.75">
      <c r="F1269" s="53"/>
    </row>
    <row r="1270" ht="15.75">
      <c r="F1270" s="53"/>
    </row>
    <row r="1271" ht="15.75">
      <c r="F1271" s="53"/>
    </row>
    <row r="1272" ht="15.75">
      <c r="F1272" s="53"/>
    </row>
    <row r="1273" ht="15.75">
      <c r="F1273" s="53"/>
    </row>
    <row r="1274" ht="15.75">
      <c r="F1274" s="53"/>
    </row>
    <row r="1275" ht="15.75">
      <c r="F1275" s="53"/>
    </row>
    <row r="1276" ht="15.75">
      <c r="F1276" s="53"/>
    </row>
    <row r="1277" ht="15.75">
      <c r="F1277" s="53"/>
    </row>
    <row r="1278" ht="15.75">
      <c r="F1278" s="53"/>
    </row>
    <row r="1279" ht="15.75">
      <c r="F1279" s="53"/>
    </row>
    <row r="1280" ht="15.75">
      <c r="F1280" s="53"/>
    </row>
    <row r="1281" ht="15.75">
      <c r="F1281" s="53"/>
    </row>
    <row r="1282" ht="15.75">
      <c r="F1282" s="53"/>
    </row>
    <row r="1283" ht="15.75">
      <c r="F1283" s="53"/>
    </row>
    <row r="1284" ht="15.75">
      <c r="F1284" s="53"/>
    </row>
    <row r="1285" ht="15.75">
      <c r="F1285" s="53"/>
    </row>
    <row r="1286" ht="15.75">
      <c r="F1286" s="53"/>
    </row>
    <row r="1287" ht="15.75">
      <c r="F1287" s="53"/>
    </row>
  </sheetData>
  <sheetProtection/>
  <mergeCells count="1">
    <mergeCell ref="A5:G5"/>
  </mergeCells>
  <printOptions/>
  <pageMargins left="0.984251968503937" right="0.3937007874015748" top="0.4724409448818898" bottom="0.3937007874015748" header="0" footer="0"/>
  <pageSetup cellComments="asDisplayed" fitToHeight="3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2007-11-23T07:25:56Z</cp:lastPrinted>
  <dcterms:created xsi:type="dcterms:W3CDTF">2006-10-20T01:44:38Z</dcterms:created>
  <dcterms:modified xsi:type="dcterms:W3CDTF">2007-11-30T08:44:05Z</dcterms:modified>
  <cp:category/>
  <cp:version/>
  <cp:contentType/>
  <cp:contentStatus/>
</cp:coreProperties>
</file>