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'Отчет'!$19:$20</definedName>
    <definedName name="_xlnm.Print_Area" localSheetId="0">'Отчет'!$A$1:$G$424</definedName>
  </definedNames>
  <calcPr fullCalcOnLoad="1"/>
</workbook>
</file>

<file path=xl/sharedStrings.xml><?xml version="1.0" encoding="utf-8"?>
<sst xmlns="http://schemas.openxmlformats.org/spreadsheetml/2006/main" count="808" uniqueCount="364">
  <si>
    <t xml:space="preserve"> </t>
  </si>
  <si>
    <t xml:space="preserve">  </t>
  </si>
  <si>
    <t>Раздел, Подраздел</t>
  </si>
  <si>
    <t>Наименование</t>
  </si>
  <si>
    <t>от____________2007 №______</t>
  </si>
  <si>
    <t>к решению Думы ЗАТО Северск</t>
  </si>
  <si>
    <t>% исполнения к плану 2007 года</t>
  </si>
  <si>
    <t>В расчет утвержденных лимитов включены кварталы:1 кв.,2 кв.,3 кв.,4 кв.</t>
  </si>
  <si>
    <t>(тыс.руб.)</t>
  </si>
  <si>
    <t>План  года</t>
  </si>
  <si>
    <t>% исполнения к плану  года</t>
  </si>
  <si>
    <t xml:space="preserve"> Расчет  за период с 01 Января 2007 г. по 31 Декабря 2007 г.</t>
  </si>
  <si>
    <t>Действующие и отложенные документы, бюджет и внебюджет</t>
  </si>
  <si>
    <t xml:space="preserve">Задана маска для классификации:--- **** ------- --- --- </t>
  </si>
  <si>
    <t>0100</t>
  </si>
  <si>
    <t>Общегосударственные вопросы</t>
  </si>
  <si>
    <t>0102</t>
  </si>
  <si>
    <t>Дума ЗАТО Северск</t>
  </si>
  <si>
    <t>0103</t>
  </si>
  <si>
    <t>0104</t>
  </si>
  <si>
    <t>Администрация ЗАТО Северск</t>
  </si>
  <si>
    <t>0105</t>
  </si>
  <si>
    <t>Администрация ЗАТО Северск  - субвенция на полномочия по составлению списков кандидатов в присяжные заседатели федеральных судов общей юрисдикции в РФ</t>
  </si>
  <si>
    <t>0106</t>
  </si>
  <si>
    <t>Финансовое управление Администрации ЗАТО Северск  - смета на содержание</t>
  </si>
  <si>
    <t>Счетная палата ЗАТО Северск</t>
  </si>
  <si>
    <t>0107</t>
  </si>
  <si>
    <t>Муниципальная избирательная комиссия ЗАТО Северск  - обеспечение выборов и референдумов</t>
  </si>
  <si>
    <t>0113</t>
  </si>
  <si>
    <t>Финансовое управление Администрации ЗАТО Северск</t>
  </si>
  <si>
    <t xml:space="preserve"> - резервный фонд по предупреждению, ликвидации и последствий стихийных бедствий</t>
  </si>
  <si>
    <t xml:space="preserve"> - фонд непредвиденных расходов</t>
  </si>
  <si>
    <t>0115</t>
  </si>
  <si>
    <t xml:space="preserve"> - единовременные поощрительные выплаты</t>
  </si>
  <si>
    <t xml:space="preserve"> - информационные расходы органа местного самоуправления</t>
  </si>
  <si>
    <t xml:space="preserve"> - расходы на разработку проектно-сметной документации реконструкции зданий для размещения отдельного специализированного моторизованного батальона</t>
  </si>
  <si>
    <t xml:space="preserve"> - возвраты по кредитам</t>
  </si>
  <si>
    <t xml:space="preserve"> - программа реформирования региональных финансов Томской области на 2006-2008 годы</t>
  </si>
  <si>
    <t>МП УК "ЖКХ Самусь"  - бюджетный кредит</t>
  </si>
  <si>
    <t>Управление имущественных отношений Администрации ЗАТО Северск</t>
  </si>
  <si>
    <t xml:space="preserve"> - расходы по обеспечению приватизации и проведению предпродажной подготовки объектов приватизации</t>
  </si>
  <si>
    <t xml:space="preserve"> - расходы по оценке недвижимости, признанию прав  и регулированию отношений по муниципальной собственности</t>
  </si>
  <si>
    <t xml:space="preserve"> - единовременные поощрительные выплаты ОМСУ ЗАТО Северск</t>
  </si>
  <si>
    <t>МУ СПУ</t>
  </si>
  <si>
    <t>МУП "КБУ"  - возврат кредита</t>
  </si>
  <si>
    <t>ООО "Полиплен"  - кредит</t>
  </si>
  <si>
    <t>МУП "Северский пищекомбинат"  - кредит</t>
  </si>
  <si>
    <t>ЗАО "Северский стекольный завод"  - бюдж.кредит</t>
  </si>
  <si>
    <t>ООО "Джоуль"  - бюдж.кредит</t>
  </si>
  <si>
    <t>ООО "РА-ЭЛ"  - возврат кредита</t>
  </si>
  <si>
    <t>0200</t>
  </si>
  <si>
    <t>Национальная оборона</t>
  </si>
  <si>
    <t>0203</t>
  </si>
  <si>
    <t>Администрация ЗАТО Северск  - мобилизационная подготовка</t>
  </si>
  <si>
    <t>0300</t>
  </si>
  <si>
    <t>Национальная безопасность и правоохранительная деятельность</t>
  </si>
  <si>
    <t>0302</t>
  </si>
  <si>
    <t>Управление внутренних дел  МВД России в городе Северск Томской области</t>
  </si>
  <si>
    <t xml:space="preserve"> - милиция общественной безопасности</t>
  </si>
  <si>
    <t xml:space="preserve"> - программа "Повышение безопасности дорожного движения на 2007-2009 годы"</t>
  </si>
  <si>
    <t xml:space="preserve"> - программа "Повышение профилактики правонарушений  в ЗАТО Северск на 2006-2007 годы"</t>
  </si>
  <si>
    <t xml:space="preserve"> - субсидия на реализацию областной целевой программы "Обеспечение безопасности дорожного движения на 2007-2009 годы"</t>
  </si>
  <si>
    <t>0309</t>
  </si>
  <si>
    <t>Управление по делам защиты населения и территорий от чрезвычайных ситуаций Администрации ЗАТО Северск</t>
  </si>
  <si>
    <t xml:space="preserve"> - смета</t>
  </si>
  <si>
    <t>0400</t>
  </si>
  <si>
    <t>Национальная экономика</t>
  </si>
  <si>
    <t>0407</t>
  </si>
  <si>
    <t>МУ Лесхоз ЗАТО Северск</t>
  </si>
  <si>
    <t>0408</t>
  </si>
  <si>
    <t>Управление имущественных отношений Администрации ЗАТО Северск  - Приобретение специального автомобиля</t>
  </si>
  <si>
    <t>МУ ПАТП  - покрытие убытков на пассажироперевозках за 2006 год</t>
  </si>
  <si>
    <t>Управление жилищно-коммунального хозяйства, транспорта и связи Администрации ЗАТО Северск</t>
  </si>
  <si>
    <t xml:space="preserve"> - покрытие убытков по социальным пассажирским перевозкам</t>
  </si>
  <si>
    <t xml:space="preserve"> - приобретение автотранспорта для муниципальных нужд</t>
  </si>
  <si>
    <t xml:space="preserve"> - приобретение оборудования для теплоходов "Заря - 266Р", "Заря-339Р"</t>
  </si>
  <si>
    <t xml:space="preserve"> - покрытие убытков на пассажироперевозках граждан по ЕСПБ</t>
  </si>
  <si>
    <t>УКС ЖКХ Т и С</t>
  </si>
  <si>
    <t xml:space="preserve"> - автодорога ул. Ленина - ул.Ленинградская</t>
  </si>
  <si>
    <t xml:space="preserve"> - субсидии Муниципальному казенному пассажирскому транспортному предприятию ЗАТО Северск</t>
  </si>
  <si>
    <t xml:space="preserve"> - покрытие убытков на речных пассажироперевозках</t>
  </si>
  <si>
    <t>0411</t>
  </si>
  <si>
    <t>Администрация ЗАТО Северск  - оплата работ по разработке проекта Правил землепользования и застройки на территории ЗАТО Северск</t>
  </si>
  <si>
    <t xml:space="preserve"> - смета на содержание</t>
  </si>
  <si>
    <t xml:space="preserve"> - оплата работ по государственной кадастровой оценке земель</t>
  </si>
  <si>
    <t xml:space="preserve"> - на увеличение уставного фонда МПУК "ЖКХ Самусь"</t>
  </si>
  <si>
    <t xml:space="preserve"> - на увеличение уставного фонда МП  аптека "Здоровье"</t>
  </si>
  <si>
    <t xml:space="preserve"> - на увеличение уставного фонда МП КШП</t>
  </si>
  <si>
    <t xml:space="preserve"> - на увеличение уставного фонда МП ЗАТО Северск "Комбинат благоустройства"</t>
  </si>
  <si>
    <t xml:space="preserve"> - на увеличение уставного фонда МП ЗАТО Северск "Единый расчетно-консультационный центр"</t>
  </si>
  <si>
    <t xml:space="preserve"> - формирование уставного фонда МП ЗАТО Северск "Восход ЖКХ"</t>
  </si>
  <si>
    <t xml:space="preserve"> - на увеличение уставного фонда МП Управляющая компания "Жилищное хозяйство"</t>
  </si>
  <si>
    <t xml:space="preserve"> - на увеличение уставного фонда МП ЗАТО Северск ЖЭУ-9</t>
  </si>
  <si>
    <t xml:space="preserve"> - на увеличение уставного фонда МП ЗАТО Северск ЖЭУ-4</t>
  </si>
  <si>
    <t>Управление жилищно-коммунального хозяйства, транспорта и связи Администрации ЗАТО Северск  - содержание МБУ "Центр муниципального имущества"</t>
  </si>
  <si>
    <t>УКС Администрации</t>
  </si>
  <si>
    <t xml:space="preserve"> - содержание МБУ "Центр муниципального имущества"</t>
  </si>
  <si>
    <t>0500</t>
  </si>
  <si>
    <t>Жилищно-коммунальное хозяйство</t>
  </si>
  <si>
    <t>0501</t>
  </si>
  <si>
    <t xml:space="preserve"> - программа "Строительство (приобретение) жилья и ликвидация ветхого и аварийного жилищного фонда в ЗАТО Северск в 2006-2010 годах с прогнозом до 2020 года"</t>
  </si>
  <si>
    <t xml:space="preserve"> - Субсидии на переселение граждан из аварийного жилищного фонда</t>
  </si>
  <si>
    <t xml:space="preserve"> - паспортизация нежилых помещений</t>
  </si>
  <si>
    <t xml:space="preserve"> - капитальный ремонт жилищного фонда города</t>
  </si>
  <si>
    <t xml:space="preserve"> - капитальный ремонт жилищного фонда пос.Самусь</t>
  </si>
  <si>
    <t xml:space="preserve"> - покрытие убытков МП ЗАТО Северск "Самусь ЖКХ" по содержанию и текущему ремонту жилищного фонда п.Самусь</t>
  </si>
  <si>
    <t xml:space="preserve"> - покрытие убытков МП УК "Жилищное хозяйство" по содержанию и текущему ремонту жилищного фонда города</t>
  </si>
  <si>
    <t xml:space="preserve"> - приобретение лифтов для замены в домах муниципального жилищного фонда</t>
  </si>
  <si>
    <t xml:space="preserve"> - инвентаризация многоквартирных жилых домов, расположенных  на территории ЗАТО Северск</t>
  </si>
  <si>
    <t xml:space="preserve"> - строительство жилого дома № 8 в микрорайоне пос.Сосновка</t>
  </si>
  <si>
    <t xml:space="preserve"> - строительство жилого дома № 34 в микрорайоне 10</t>
  </si>
  <si>
    <t xml:space="preserve"> - строительство жилого дома № 36 в микрорайоне 10</t>
  </si>
  <si>
    <t>Управление по делам защиты населения и территорий от чрезвычайных ситуаций Администрации ЗАТО Северск  - содержание  защитных сооружений</t>
  </si>
  <si>
    <t xml:space="preserve"> - покрытие убытков МП УК "ЖКХ Самусь" по содержанию и текущему ремонту жилищного фонда п.Самусь</t>
  </si>
  <si>
    <t xml:space="preserve"> - содержание муниципального жилищного фонда (наниматели выселены)</t>
  </si>
  <si>
    <t xml:space="preserve"> - строительство жилого дома № 11 в микрорайоне 10</t>
  </si>
  <si>
    <t xml:space="preserve"> - возмещение расходов по содержанию и текущему ремонту жилищного фонда</t>
  </si>
  <si>
    <t xml:space="preserve"> - инвентаризация многоквартирных жилых домов, расположенных на территории ЗАТО Северск</t>
  </si>
  <si>
    <t xml:space="preserve"> - Жилой дом № 36 в микрорайоне 10 (межевание)</t>
  </si>
  <si>
    <t xml:space="preserve"> - Содержание муниципального имущества</t>
  </si>
  <si>
    <t xml:space="preserve"> - Расходы по оценке и сносу многоквартирных домов в ЗАТО Северск</t>
  </si>
  <si>
    <t xml:space="preserve"> - Субсидия на проведение капитального ремонта многоквартирных домов</t>
  </si>
  <si>
    <t>0502</t>
  </si>
  <si>
    <t>Управление имущественных отношений Администрации ЗАТО Северск  - Приобретение навесного оборудования для тракторной техники</t>
  </si>
  <si>
    <t xml:space="preserve"> - благоустройство территории (прочие мероприятия по благоустройству)</t>
  </si>
  <si>
    <t xml:space="preserve"> - расходы по содержанию объектов жилищно-коммунального хозяйства</t>
  </si>
  <si>
    <t xml:space="preserve"> - благоустройство территории (уличное освещение)</t>
  </si>
  <si>
    <t xml:space="preserve"> - благоустройство территории (содержание автомобильных дорог и инженерных сооружений на них)</t>
  </si>
  <si>
    <t xml:space="preserve"> - благоустройство территории (озеленение)</t>
  </si>
  <si>
    <t xml:space="preserve"> - благоустройство территории (организация и содержание мест захоронения)</t>
  </si>
  <si>
    <t xml:space="preserve"> - субвенция на реализацию мероприятий областной целевой программы "Модернизация коммунальной инфраструктуры Томской области в 2006-2010 годах"</t>
  </si>
  <si>
    <t xml:space="preserve"> - капитальный ремонт нежилых помещений</t>
  </si>
  <si>
    <t xml:space="preserve"> - покрытие убытков ОАО "Тепловые сети" от реализации теплоэнергии населению по ценам ниже себестоимости</t>
  </si>
  <si>
    <t xml:space="preserve"> - возмещение расходов ОАО "Тепловые сети" при установлении уровня оплаты населением услуг по горячему водоснабжению, отоплению в размере 90%</t>
  </si>
  <si>
    <t xml:space="preserve"> - возмещение расходов МП ЗАТО Северск "Самусь ЖКХ" при установлении уровня оплаты населением услуг по горячему водоснабжению, отоплению в размере 90%</t>
  </si>
  <si>
    <t xml:space="preserve"> - покрытие убытков МП ЗАТО Северск "Самусь ЖКХ" от реализации теплоэнергии населению по ценам ниже себестоимости</t>
  </si>
  <si>
    <t xml:space="preserve"> - покрытие убытков МП ЗАТО Северск "Самусь ЖКХ" от реализации услуг водоснабжения и водоотведения населению по ценам ниже себестомости</t>
  </si>
  <si>
    <t xml:space="preserve"> - компенсация МП ЗАТО Северск "Самусь ЖКХ" убытков, связанных с ростом цен на нефть</t>
  </si>
  <si>
    <t xml:space="preserve"> - строительство инженерных сетей в микрорайоне 10</t>
  </si>
  <si>
    <t xml:space="preserve"> - реконструкция (расширение) кладбища</t>
  </si>
  <si>
    <t xml:space="preserve"> - строительство очистных сооружений (установка очистки иловой воды)</t>
  </si>
  <si>
    <t xml:space="preserve"> - строительство наружных сетей и благоустройство территории жилого дома № 40 в микрорайоне 10</t>
  </si>
  <si>
    <t xml:space="preserve"> - строительство инженерных сетей и благоустройство территории жилых домов № 21, 22, 27 в микрорайоне 16</t>
  </si>
  <si>
    <t xml:space="preserve"> - строительство инженерных сетей и благоустройство микрорайона пос. Сосновка</t>
  </si>
  <si>
    <t xml:space="preserve"> - реконструкция Автодороги ЦКПП - путепровод</t>
  </si>
  <si>
    <t xml:space="preserve"> - автодорога ул.Ленина - ул.Ленинградская (ПИР)</t>
  </si>
  <si>
    <t xml:space="preserve"> - проект детальной планировки западной части города (ПИР)</t>
  </si>
  <si>
    <t xml:space="preserve"> - бурение скважин (2-я очередь), насосная станция 2-го подъема на площадке водозабора № 1(экспертиза ПИР)</t>
  </si>
  <si>
    <t xml:space="preserve"> - церковь Святой Богородицы Владимирской (трудовая школа) - кредиторская задолженность прошлых лет</t>
  </si>
  <si>
    <t xml:space="preserve"> - бурение скважин (2-я очередь) - за счет средств фонда непредвиденных расходов Администрации ЗАТО Северск</t>
  </si>
  <si>
    <t xml:space="preserve"> - бурение скважин (2-я очередь)</t>
  </si>
  <si>
    <t xml:space="preserve"> - автодорога ЦКПП - Путепровод (ПИР)</t>
  </si>
  <si>
    <t>МП ЗАТО Северск "Самусь ЖКХ"</t>
  </si>
  <si>
    <t xml:space="preserve"> - компенсация энергоснабжающим организациям убытков, связанных с ростом цен на нефть</t>
  </si>
  <si>
    <t xml:space="preserve"> - покрытие убытков от реализации населению услуг по водоснабжению и водоотведению по ценам ниже себестоимости</t>
  </si>
  <si>
    <t xml:space="preserve"> - покрытие убытков от реализации теплоэнергии населению по ценам ниже себестоимости</t>
  </si>
  <si>
    <t xml:space="preserve"> - возмещение расходов при установлении уровня оплаты населением услуг по теплоснабжению в размере 90% с 01.01.2007 по 31.03.2007</t>
  </si>
  <si>
    <t xml:space="preserve"> - возмещение расходов ОАО ГЭС по аварийному обслуживанию</t>
  </si>
  <si>
    <t xml:space="preserve"> - благоустройство внутриквартальных территорий</t>
  </si>
  <si>
    <t xml:space="preserve"> - комплексный план мероприятий по подготовке празднования 60-летия города Северска</t>
  </si>
  <si>
    <t xml:space="preserve"> - план мероприятий на 2007 год по софинансированию ОЦП "Развитие малого предпринимательства в Томской области на 2005 -2007 годы"</t>
  </si>
  <si>
    <t xml:space="preserve"> - покрытие убытков МП УК "ЖКХ Самусь " от реализации теплоэнергии населению по ценам ниже себестоимости</t>
  </si>
  <si>
    <t xml:space="preserve"> - покрытие убытков МП УК "ЖКХ Самусь" от реализации услуг водоснабжения и водоотведения населению по ценам ниже себестомости</t>
  </si>
  <si>
    <t xml:space="preserve"> - компенсация МП УК "ЖКХ Самусь" убытков, связанных с ростом цен на нефть</t>
  </si>
  <si>
    <t xml:space="preserve"> - строительство водозабора № 3 (ПИР)</t>
  </si>
  <si>
    <t xml:space="preserve"> - реконструкция Автодороги ЦКПП - Путепровод</t>
  </si>
  <si>
    <t xml:space="preserve"> - тепло, электро и водоснабжение ул. Камышка, Кооперативная, Кольцевая, Северская и Корсакова п.Самусь (ПИР)</t>
  </si>
  <si>
    <t xml:space="preserve"> - инженерные сети 10 микрорайона (4 очередь) (ПИР)</t>
  </si>
  <si>
    <t xml:space="preserve"> - Субсидия на возмещение части затрат на уплату процентов по кредитам, полученным в кредитных организациях на обеспечение земельных участков под жилищное строительство коммунальной инфраструктурой</t>
  </si>
  <si>
    <t xml:space="preserve"> - капитальный ремонт бани МП ЗАТО Северск "Самусь ЖКХ"</t>
  </si>
  <si>
    <t xml:space="preserve"> - инженерные сети и благоустройство 10 микрорайона (ПИР)</t>
  </si>
  <si>
    <t xml:space="preserve"> - субвенция на реализацию мероприятий ОЦП "Обеспечение безопасности дорожного движения на 2007-2009 годы"</t>
  </si>
  <si>
    <t xml:space="preserve"> - Автодорога ул. Ленинградская (ПИР)</t>
  </si>
  <si>
    <t xml:space="preserve"> - Инженерные сети и благоустройство жилых домов № 21, 22, 27 в микрорайоне 16 (межевание)</t>
  </si>
  <si>
    <t xml:space="preserve"> - автодорога ул. Ленина - ул. Ленинградская (ПИР)</t>
  </si>
  <si>
    <t xml:space="preserve"> - прокладка водопровода по ул.Чкалова пос. Орловка</t>
  </si>
  <si>
    <t xml:space="preserve"> - Мероприятия по пожарной безопасности</t>
  </si>
  <si>
    <t xml:space="preserve"> - возмещение расходов по благоустройству внутриквартальных территорий</t>
  </si>
  <si>
    <t xml:space="preserve"> - Субсидия на реализацию подпрограммы "Обеспечение земельных участков коммунальной инфраструктурой в целях жилищного строительства "ФЦП программа "Жилище" на 2002-2010 годы"</t>
  </si>
  <si>
    <t xml:space="preserve"> - Субсидия на возмещение части затрат на уплату процентов по кредитам,полученным в российских кредитных орг-циях на обеспечение земельных участков под жилищное строительство коммунальной инфраструкту</t>
  </si>
  <si>
    <t>ОАО ТС</t>
  </si>
  <si>
    <t xml:space="preserve"> - убытки от реализации теплоэнергии населению по ценам ниже себестоимости</t>
  </si>
  <si>
    <t>0504</t>
  </si>
  <si>
    <t xml:space="preserve"> - восстановление лифта после пожара за счет средств ФНР</t>
  </si>
  <si>
    <t>УКС ЖКХ Т и С  - программа "Декоративно-художественное оформление центральных улиц ЗАТО Северск"</t>
  </si>
  <si>
    <t>0600</t>
  </si>
  <si>
    <t>Охрана окружающей среды</t>
  </si>
  <si>
    <t>0602</t>
  </si>
  <si>
    <t>КООС и ПР</t>
  </si>
  <si>
    <t xml:space="preserve"> - мероприятия в области охраны окружающей среды и природных ресурсов</t>
  </si>
  <si>
    <t>0700</t>
  </si>
  <si>
    <t>Образование</t>
  </si>
  <si>
    <t>0701</t>
  </si>
  <si>
    <t>Управление образования Администрации ЗАТО Северск</t>
  </si>
  <si>
    <t xml:space="preserve"> - содержание дошкольных образовательных учреждений</t>
  </si>
  <si>
    <t xml:space="preserve"> - комплексная программа развития образования (дошкольные образовательные учреждения)</t>
  </si>
  <si>
    <t xml:space="preserve"> - программа "Здоровый ребёнок" (дошкольные образовательные учреждения)</t>
  </si>
  <si>
    <t xml:space="preserve"> - мероприятия по обеспечению пожарной безопасности (дошкольные образовательные учреждения)</t>
  </si>
  <si>
    <t xml:space="preserve"> - Оплата работ по выборочному текущему ремонту забора МДОУ "Детский сад № 25 "Огонек" за счет ФНР</t>
  </si>
  <si>
    <t xml:space="preserve"> - Текущий ремонт корпусов МДОУ "Детский сад № 55" за счет ФНР</t>
  </si>
  <si>
    <t xml:space="preserve"> - Формовочная обрезка и валка старовозрастных деревьев на территории МДОУ "Детский сад № 25" за счет ФНР</t>
  </si>
  <si>
    <t xml:space="preserve"> - Капитальный ремонт дошкольных образовательных учреждений Управление образования</t>
  </si>
  <si>
    <t>0702</t>
  </si>
  <si>
    <t>МУ ДО СТШ "Меридиан"</t>
  </si>
  <si>
    <t>МОУ ЗАТО Северск ДОД СДЮСШОР "Янтарь"</t>
  </si>
  <si>
    <t xml:space="preserve"> - Оплата работ по сносу деревьев за счет средств фонда непредвиденных расходов Администрации ЗАТО Северск</t>
  </si>
  <si>
    <t>МОУ ЗАТО Северск ДОД СДЮСШОР "Лидер"</t>
  </si>
  <si>
    <t xml:space="preserve"> - мероприятия по празднованию 60-летия города Северска</t>
  </si>
  <si>
    <t xml:space="preserve"> - содержание общеобразовательных школ</t>
  </si>
  <si>
    <t xml:space="preserve"> - содержание подведомственных учреждений дополнительного образования детей</t>
  </si>
  <si>
    <t xml:space="preserve"> - мероприятия по обеспечению пожарной безопасности (общеобразовательные школы)</t>
  </si>
  <si>
    <t xml:space="preserve"> - комплексная программа развития образования (общеобразовательные школы)</t>
  </si>
  <si>
    <t xml:space="preserve"> - комплексная программа развития образования (подведомственные учреждения дополнительного образования детей)</t>
  </si>
  <si>
    <t xml:space="preserve"> - мероприятия по обеспечению пожарной безопасности (подведомственные учреждения дополнительного образования детей)</t>
  </si>
  <si>
    <t xml:space="preserve"> - содержание приёмных семей</t>
  </si>
  <si>
    <t>МОУ ЗАТО Северск ДОД СДЮСШ хоккея и футбола "Смена"</t>
  </si>
  <si>
    <t xml:space="preserve"> - Текущий ремонт ограждения и наружного освещения хоккейных кортов за счет ФНР</t>
  </si>
  <si>
    <t>МОУ ЗАТО Северск ДОД СДЮСШОР им.Л.Егоровой</t>
  </si>
  <si>
    <t>МОУ ЗАТО Северск ДОД "СДЮСШОР по легкой атлетике"</t>
  </si>
  <si>
    <t>МОУ ЗАТО Северск ДОД СДЮСШОР Олимпийского резерва гимнастики им. Р.Кузнецова</t>
  </si>
  <si>
    <t>МОУ ЗАТО Северск ДОД ДЮСШ НВС "Русь"</t>
  </si>
  <si>
    <t xml:space="preserve"> - Текущий ремонт теплоизоляции трубопроводов здания за счет ФНР</t>
  </si>
  <si>
    <t xml:space="preserve"> - Капитальный ремонт кровли административного корпуса СДЮСШОР им.Л.Егоровой за счет средств фонда непредвиденных расходов Администрации ЗАТО Северск</t>
  </si>
  <si>
    <t xml:space="preserve"> - Капитальный ремонт кровли административного здания СДЮСШОР "Янтарь" за счет средств фонда непредвиденных расходов Администрации ЗАТО Северск</t>
  </si>
  <si>
    <t xml:space="preserve"> - Разработка рабочего проекта на капитальный ремонт школы № 194 (СФМЛ)</t>
  </si>
  <si>
    <t xml:space="preserve"> - капитальный ремонт общеобразовательных учреждений (школы)</t>
  </si>
  <si>
    <t>0707</t>
  </si>
  <si>
    <t>МУ "СПП"  - программа "Молодежь ЗАТО Северск" (трудоустройство подростков)</t>
  </si>
  <si>
    <t>МУ ОЛ "Зелёный мыс"  - оздоровительная кампания</t>
  </si>
  <si>
    <t>МУ ДО СТШ "Меридиан"  - оздоровительная кампания</t>
  </si>
  <si>
    <t>МУ ЗАТО Северск ДОЛ "Восход"  - оздоровительная кампания</t>
  </si>
  <si>
    <t>МОУ ЗАТО Северск ДОД СДЮСШОР "Янтарь"  - оздоровительная кампания</t>
  </si>
  <si>
    <t>Отдел по делам молодёжи Администрации ЗАТО Северск</t>
  </si>
  <si>
    <t xml:space="preserve"> - программа "Молодёжь ЗАТО Северск"</t>
  </si>
  <si>
    <t xml:space="preserve"> - финансирование по реализации мероприятий в рамках детской оздоровительной кампании (ООО "Синий утес")</t>
  </si>
  <si>
    <t>МОУ ЗАТО Северск ДОД СДЮСШОР "Лидер"  - оздоровительная кампания</t>
  </si>
  <si>
    <t xml:space="preserve"> - оздоровительная кампания (пришкольные лагеря)</t>
  </si>
  <si>
    <t xml:space="preserve"> - Программа "Молодежь ЗАТО Северск" (трудоустройство подростков)</t>
  </si>
  <si>
    <t>МОУ ЗАТО Северск ДОД СДЮСШ хоккея и футбола "Смена"  - оздоровительная кампания</t>
  </si>
  <si>
    <t>МОУ ЗАТО Северск ДОД СДЮСШОР им.Л.Егоровой  - оздоровительная кампания</t>
  </si>
  <si>
    <t>МОУ ЗАТО Северск ДОД "СДЮСШОР по легкой атлетике"  - оздоровительная кампания</t>
  </si>
  <si>
    <t>МОУ ЗАТО Северск ДОД СДЮСШОР Олимпийского резерва гимнастики им. Р.Кузнецова  - оздоровительная кампания</t>
  </si>
  <si>
    <t>МОУ ЗАТО Северск ДОД ДЮСШ НВС "Русь"  - оздоровительная кампания</t>
  </si>
  <si>
    <t>МУ ДОЛ "Берёзка"  - оздоровительная кампания</t>
  </si>
  <si>
    <t>0709</t>
  </si>
  <si>
    <t>МУ ОЛ "Зелёный мыс"</t>
  </si>
  <si>
    <t xml:space="preserve"> - программа на развитие материально-технической базы оздоровительных лагерей</t>
  </si>
  <si>
    <t xml:space="preserve"> - мероприятия по обеспечению первичных мер пожарной безопасности</t>
  </si>
  <si>
    <t>МУ ДО СТШ "Меридиан"  - спортивный лагерь "Нахимовец"</t>
  </si>
  <si>
    <t>МУ ЗАТО Северск ДОЛ "Восход"</t>
  </si>
  <si>
    <t xml:space="preserve"> - содержание по смете управления</t>
  </si>
  <si>
    <t xml:space="preserve"> - содержание прочих структур</t>
  </si>
  <si>
    <t xml:space="preserve"> - другие вопросы в области образования  (МУ "В(с) ОСШ № 79" - УПМ)</t>
  </si>
  <si>
    <t xml:space="preserve"> - комплексная программа развития образования (прочие структуры)</t>
  </si>
  <si>
    <t xml:space="preserve"> - по смете МБУ "Централизованная бухгалтерия"</t>
  </si>
  <si>
    <t>МУ ДОЛ "Берёзка"</t>
  </si>
  <si>
    <t>0800</t>
  </si>
  <si>
    <t>Культура, кинематография и средства массовой информации</t>
  </si>
  <si>
    <t>0801</t>
  </si>
  <si>
    <t>МУ "Музей г.Северска"</t>
  </si>
  <si>
    <t xml:space="preserve"> - Текущий ремонт окантовки стеклянного купола здания за счет ФНР</t>
  </si>
  <si>
    <t>МУ ЦДБ</t>
  </si>
  <si>
    <t>МУ ЦГБ</t>
  </si>
  <si>
    <t xml:space="preserve"> - Текущий ремонт кровли здания библиотеки за счет средств ФНР Администрации</t>
  </si>
  <si>
    <t>МУ "Археологическая инспекция"</t>
  </si>
  <si>
    <t>МУ "МТ "Наш мир"</t>
  </si>
  <si>
    <t>МУ "СМТ"</t>
  </si>
  <si>
    <t>МУ "Самусьский центр культуры"</t>
  </si>
  <si>
    <t>Детский театр</t>
  </si>
  <si>
    <t>МУ "СПП"</t>
  </si>
  <si>
    <t xml:space="preserve"> - Капитальный ремонт МУ "СПП" (Северский природный парк)</t>
  </si>
  <si>
    <t xml:space="preserve"> - капитальный ремонт кровли клуба в Иглаково за счет средств фонда непредвиденных расходов</t>
  </si>
  <si>
    <t>0804</t>
  </si>
  <si>
    <t>С.М.И. МУ газета "Диалог"</t>
  </si>
  <si>
    <t>0900</t>
  </si>
  <si>
    <t>Здравоохранение и спорт</t>
  </si>
  <si>
    <t>0901</t>
  </si>
  <si>
    <t>Администрация ЗАТО Северск  - финансирование по организации оказания медицинской помощи</t>
  </si>
  <si>
    <t>ФГУЗ ЦМСЧ №81 ФМБА России</t>
  </si>
  <si>
    <t xml:space="preserve"> - молочная кухня</t>
  </si>
  <si>
    <t xml:space="preserve"> - станция скорой медицинской помощи</t>
  </si>
  <si>
    <t xml:space="preserve"> - перинатальный центр (роддом)</t>
  </si>
  <si>
    <t>Самусьская больница ФГУ "СОМЦ Росздрава"</t>
  </si>
  <si>
    <t xml:space="preserve"> - фельдшерско-акушерские пункты</t>
  </si>
  <si>
    <t>0902</t>
  </si>
  <si>
    <t>Комитет по физической культуре и спорту Администрации ЗАТО Северск  - программа по физической культуре и спорту ЗАТО Северск "Спортивный город"</t>
  </si>
  <si>
    <t>0904</t>
  </si>
  <si>
    <t>МОУ ЗАТО Северск ДОД СДЮСШОР "Лидер"  - ОЦП "Развитие физической культуры и спорта в Томской области на 2006-2008 годы"</t>
  </si>
  <si>
    <t>Комитет по физической культуре и спорту Администрации ЗАТО Северск</t>
  </si>
  <si>
    <t xml:space="preserve"> - приобретение тренажера за счет средств ФНР</t>
  </si>
  <si>
    <t>1000</t>
  </si>
  <si>
    <t>Социальная политика</t>
  </si>
  <si>
    <t>1002</t>
  </si>
  <si>
    <t>МУ "Центр жилищных субсидий"</t>
  </si>
  <si>
    <t xml:space="preserve"> - субвенция на осуществление отдельных госполномочий по расчету и предоставлению ЕКВ на оплату дополнительной площади жилого помещения и ЕДВ (управленческие функции)</t>
  </si>
  <si>
    <t xml:space="preserve"> - субвенция на обеспечение предоставления субсидий гражданам на оплату жилого помещения и коммунальных услуг</t>
  </si>
  <si>
    <t>1003</t>
  </si>
  <si>
    <t xml:space="preserve"> - субвенция на предоставление гражданам субсидий на оплату жилого помещения и коммунальных услуг</t>
  </si>
  <si>
    <t xml:space="preserve"> - субвенция на осуществление отдельных госполномочий по расчету и предоставлению ЕКВ на оплату дополнительной площади жилого помещения и ЕДВ</t>
  </si>
  <si>
    <t xml:space="preserve"> - дополнительные субсидии пенсионерам и инвалидам на оплату жилого помещения и коммунальных услуг</t>
  </si>
  <si>
    <t xml:space="preserve"> - субвенция на предоставление гражданам субсидий на оплату жилых помещений и коммунальных услуг в части расходов по оплате услуг кредитных организаций</t>
  </si>
  <si>
    <t xml:space="preserve"> - субвенция на осуществление отдельных госполномочий по расчету и предоставлению ЕКВ на оплату дополнительной площади жилых помещений и ЕДВ в части расходов по оплате услуг кредитных организаций</t>
  </si>
  <si>
    <t xml:space="preserve"> - дополнительные субсидии пенсионерам и инвалидам на оплату жилых помещений и коммунальных услуг в части расходов по оплате услуг кредитных организаций</t>
  </si>
  <si>
    <t xml:space="preserve"> - расходы по обеспечению проезда отдельных категорий граждан ЗАТО Северск до садовых участков водным транспортом</t>
  </si>
  <si>
    <t xml:space="preserve"> - программа "Поддержка молодых семей ЗАТО Северск в решении жилищной проблемы на 2007 - 2010 годы"</t>
  </si>
  <si>
    <t xml:space="preserve"> - субсидии на реализацию мероприятий подпрограммы "Обеспечение жильем молодых семей" ФЦП "Жилище" на 2002-2010 годы</t>
  </si>
  <si>
    <t xml:space="preserve"> - субсидии на реализацию мероприятий ОЦП "Предоставление молодым семьям государственной поддержки на приобретение (строительство) жилья на территории ТО на 2006-2010 годы"</t>
  </si>
  <si>
    <t>Управление образования Администрации ЗАТО Северск  - компенсационные выплаты при увольнении педагогов общеобразовательных учреждений</t>
  </si>
  <si>
    <t xml:space="preserve"> - покрытие убытков от предоставления льгот по оплате содержания и текущего ремонта жилищного фонда почетным гражданам</t>
  </si>
  <si>
    <t xml:space="preserve"> - покрытие убытков от предоставления льгот по оплате теплоэнергии почетным гражданам</t>
  </si>
  <si>
    <t xml:space="preserve"> - покрытие убытков от предоставления льгот по оплате электроэнергии почетным гражданам</t>
  </si>
  <si>
    <t xml:space="preserve"> - покрытие убытков от предоставления льгот по оплате водоснабжения и водоотведения почетным гражданам</t>
  </si>
  <si>
    <t xml:space="preserve"> - расходы на переселение граждан ЗАТО</t>
  </si>
  <si>
    <t>ОАО ГЭС  - покрытие убытков от предоставления льгот по оплате электроэнергии почетным гражданам</t>
  </si>
  <si>
    <t>ОАО ТС  - покрытие убытков от предоставления льгот по оплате теплоэнергии почетным гражданам</t>
  </si>
  <si>
    <t>ОАО СВК  - покрытие убытков от предоставления льгот по оплате водоснабжения и водоотведения почетным гражданам</t>
  </si>
  <si>
    <t>1004</t>
  </si>
  <si>
    <t xml:space="preserve"> - пособия детям под опекой</t>
  </si>
  <si>
    <t xml:space="preserve"> - единовременные пособия при всех формах устройства детей, лишенных родительского попечения, в семью</t>
  </si>
  <si>
    <t>1006</t>
  </si>
  <si>
    <t xml:space="preserve"> - расходы по Плану мероприятий - местные акты</t>
  </si>
  <si>
    <t xml:space="preserve"> - расходы по Плану мероприятий - выплаты заслуженным гражданам города</t>
  </si>
  <si>
    <t xml:space="preserve"> - расходы по Плану мероприятий - доплаты к пенсиям неработающим пенсионерам</t>
  </si>
  <si>
    <t xml:space="preserve"> - расходы по Плану мероприятий - доплаты к пенсиям  почетным гражданам</t>
  </si>
  <si>
    <t xml:space="preserve"> - материальная помощь семьям погибших и пострадавших на пожаре за счет средств ФНР</t>
  </si>
  <si>
    <t>Управление имущественных отношений Администрации ЗАТО Северск  - расходы на переселение граждан ЗАТО (субвенция на переселение граждан закрытых административно-территориальных образований - остатки прошлых лет)</t>
  </si>
  <si>
    <t xml:space="preserve"> - единовременные выплаты отдельным категориям граждан ЗАТО Северск в ознаменовании 62-й годовщины Дня Победы</t>
  </si>
  <si>
    <t xml:space="preserve"> - расходы по Плану мероприятий -юбиляры  (80,90 лет, 50 лет свадьбы)</t>
  </si>
  <si>
    <t xml:space="preserve"> - расходы по Плану мероприятий -пожизненная рента</t>
  </si>
  <si>
    <t xml:space="preserve"> - расходы по Плану мероприятий -услуги бани (50% скидка)</t>
  </si>
  <si>
    <t xml:space="preserve"> - расходы по Плану мероприятий -выплаты заслуженным работникам</t>
  </si>
  <si>
    <t xml:space="preserve"> - расходы по Плану мероприятий -выплаты Почетным гражданам города</t>
  </si>
  <si>
    <t xml:space="preserve"> - расходы по Плану мероприятий -доплата неработающим пенсионерам</t>
  </si>
  <si>
    <t xml:space="preserve"> - расходы по Плану мероприятий - компенсационные выплаты за железнодорожный транспорт до садовых участков</t>
  </si>
  <si>
    <t xml:space="preserve"> - расходы на переселение граждан ЗАТО (субвенция на переселение граждан закрытых административно-территориальных образований)</t>
  </si>
  <si>
    <t xml:space="preserve"> - расходы на переселение граждан ЗАТО (субвенция на переселение граждан закрытых административно-территориальных образований - остатки прошлых лет)</t>
  </si>
  <si>
    <t xml:space="preserve"> - расходы по Плану мероприятий - разработка ПСД (Калинина д. 32)</t>
  </si>
  <si>
    <t>ВСЕГО:</t>
  </si>
  <si>
    <t xml:space="preserve"> 1</t>
  </si>
  <si>
    <t>ДЕФИЦИТ(-), (ПРОФИЦИТ (+)-всего</t>
  </si>
  <si>
    <t>% к доходам территории  без учета финансовой помощи из бюджетов другого уровня</t>
  </si>
  <si>
    <t>ИСТОЧНИКИ ВНУТРЕННЕГО ФИНАНСИРОВАНИЯ ДЕФИЦИТА БЮДЖЕТА-всего</t>
  </si>
  <si>
    <t xml:space="preserve">   на начало года</t>
  </si>
  <si>
    <t xml:space="preserve">   на конец года</t>
  </si>
  <si>
    <t>Заемные средства-результат</t>
  </si>
  <si>
    <t>получение кредитов банка</t>
  </si>
  <si>
    <t>погашение основной суммы задолженности</t>
  </si>
  <si>
    <t xml:space="preserve">Продажа земельных участков ,находящихся в муниципальной собственности </t>
  </si>
  <si>
    <t xml:space="preserve">Маскаева Людмила Семеновна  77 23 83 </t>
  </si>
  <si>
    <t>Балацкая Ольга Владимировна 77 38 59</t>
  </si>
  <si>
    <t>Выборова Любовь Октябриновна 77 38 56</t>
  </si>
  <si>
    <t>Кассовое исполнение</t>
  </si>
  <si>
    <t xml:space="preserve">Утв.Думой ЗАТО Северск </t>
  </si>
  <si>
    <t>Приложение  7</t>
  </si>
  <si>
    <t xml:space="preserve"> - капитальное строительство</t>
  </si>
  <si>
    <t>УКС Администрации - капитальное строительство</t>
  </si>
  <si>
    <t xml:space="preserve"> - капитальное строительство </t>
  </si>
  <si>
    <t xml:space="preserve">УКС Администрации  - капитальное строительство </t>
  </si>
  <si>
    <t>УКС ЖКХ Т и С  - капитальное строительство</t>
  </si>
  <si>
    <t>УКС Администрации  - капитальное строительство</t>
  </si>
  <si>
    <t>Остатки средств на счетах-всего</t>
  </si>
  <si>
    <t>к Решению Думы ЗАТО Северск</t>
  </si>
  <si>
    <t>ОТЧЕТ об исполнении расходов бюджета ЗАТО Северск по разделам и подразделам функциональной классификации расходов бюджета за 2007 год</t>
  </si>
  <si>
    <r>
      <t>от_</t>
    </r>
    <r>
      <rPr>
        <u val="single"/>
        <sz val="12"/>
        <rFont val="Times New Roman"/>
        <family val="1"/>
      </rPr>
      <t>24.04.</t>
    </r>
    <r>
      <rPr>
        <sz val="12"/>
        <rFont val="Times New Roman"/>
        <family val="1"/>
      </rPr>
      <t>2008 №_</t>
    </r>
    <r>
      <rPr>
        <u val="single"/>
        <sz val="12"/>
        <rFont val="Times New Roman"/>
        <family val="1"/>
      </rPr>
      <t>51/1</t>
    </r>
    <r>
      <rPr>
        <sz val="12"/>
        <rFont val="Times New Roman"/>
        <family val="1"/>
      </rPr>
      <t>_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</si>
</sst>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2"/>
      <color indexed="17"/>
      <name val="Arial Cyr"/>
      <family val="2"/>
    </font>
    <font>
      <sz val="12"/>
      <color indexed="20"/>
      <name val="Arial Cyr"/>
      <family val="2"/>
    </font>
    <font>
      <sz val="12"/>
      <color indexed="60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sz val="12"/>
      <color indexed="52"/>
      <name val="Arial Cyr"/>
      <family val="2"/>
    </font>
    <font>
      <b/>
      <sz val="12"/>
      <color indexed="9"/>
      <name val="Arial Cyr"/>
      <family val="2"/>
    </font>
    <font>
      <sz val="12"/>
      <color indexed="10"/>
      <name val="Arial Cyr"/>
      <family val="2"/>
    </font>
    <font>
      <i/>
      <sz val="12"/>
      <color indexed="23"/>
      <name val="Arial Cyr"/>
      <family val="2"/>
    </font>
    <font>
      <b/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8"/>
      <name val="Arial Cyr"/>
      <family val="2"/>
    </font>
    <font>
      <b/>
      <sz val="11"/>
      <name val="Times New Roman"/>
      <family val="1"/>
    </font>
    <font>
      <u val="single"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53">
    <xf numFmtId="0" fontId="0" fillId="0" borderId="0" xfId="0" applyAlignment="1">
      <alignment/>
    </xf>
    <xf numFmtId="165" fontId="1" fillId="24" borderId="0" xfId="52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justify" wrapText="1"/>
    </xf>
    <xf numFmtId="49" fontId="2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 quotePrefix="1">
      <alignment horizontal="left" vertical="center"/>
    </xf>
    <xf numFmtId="165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vertical="center"/>
    </xf>
    <xf numFmtId="165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vertical="center"/>
    </xf>
    <xf numFmtId="165" fontId="2" fillId="0" borderId="10" xfId="0" applyNumberFormat="1" applyFont="1" applyBorder="1" applyAlignment="1">
      <alignment vertical="center"/>
    </xf>
    <xf numFmtId="165" fontId="1" fillId="0" borderId="10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166" fontId="1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165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4" fontId="0" fillId="25" borderId="10" xfId="0" applyNumberFormat="1" applyFill="1" applyBorder="1" applyAlignment="1">
      <alignment vertical="center"/>
    </xf>
    <xf numFmtId="165" fontId="0" fillId="25" borderId="10" xfId="0" applyNumberForma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165" fontId="0" fillId="0" borderId="10" xfId="0" applyNumberForma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165" fontId="3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 wrapText="1"/>
    </xf>
    <xf numFmtId="4" fontId="1" fillId="0" borderId="10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/>
    </xf>
    <xf numFmtId="165" fontId="1" fillId="0" borderId="10" xfId="0" applyNumberFormat="1" applyFont="1" applyBorder="1" applyAlignment="1">
      <alignment horizontal="right" vertical="center" wrapText="1"/>
    </xf>
    <xf numFmtId="4" fontId="21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25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1" fillId="0" borderId="11" xfId="0" applyFont="1" applyBorder="1" applyAlignment="1">
      <alignment horizontal="center" vertical="center" textRotation="90" wrapText="1"/>
    </xf>
    <xf numFmtId="0" fontId="2" fillId="0" borderId="0" xfId="0" applyNumberFormat="1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4"/>
  <sheetViews>
    <sheetView showZeros="0" tabSelected="1" zoomScale="75" zoomScaleNormal="75" workbookViewId="0" topLeftCell="A1">
      <selection activeCell="B19" sqref="B19"/>
    </sheetView>
  </sheetViews>
  <sheetFormatPr defaultColWidth="8.8515625" defaultRowHeight="12.75" outlineLevelRow="1"/>
  <cols>
    <col min="1" max="1" width="8.7109375" style="6" customWidth="1"/>
    <col min="2" max="2" width="73.57421875" style="8" customWidth="1"/>
    <col min="3" max="3" width="17.7109375" style="3" customWidth="1"/>
    <col min="4" max="4" width="17.7109375" style="3" hidden="1" customWidth="1"/>
    <col min="5" max="5" width="15.8515625" style="3" customWidth="1"/>
    <col min="6" max="6" width="17.7109375" style="2" hidden="1" customWidth="1"/>
    <col min="7" max="7" width="15.140625" style="2" customWidth="1"/>
    <col min="8" max="8" width="12.7109375" style="2" bestFit="1" customWidth="1"/>
    <col min="9" max="16384" width="8.8515625" style="2" customWidth="1"/>
  </cols>
  <sheetData>
    <row r="1" spans="1:6" ht="15.75">
      <c r="A1" s="6" t="s">
        <v>0</v>
      </c>
      <c r="E1" s="3" t="s">
        <v>353</v>
      </c>
      <c r="F1" s="4"/>
    </row>
    <row r="2" spans="1:4" ht="15.75" hidden="1">
      <c r="A2" s="6" t="s">
        <v>1</v>
      </c>
      <c r="C2" s="5" t="s">
        <v>5</v>
      </c>
      <c r="D2" s="2"/>
    </row>
    <row r="3" spans="1:4" ht="15.75" hidden="1">
      <c r="A3" s="6" t="s">
        <v>1</v>
      </c>
      <c r="C3" s="1" t="s">
        <v>4</v>
      </c>
      <c r="D3" s="2"/>
    </row>
    <row r="4" spans="3:5" ht="15.75">
      <c r="C4" s="1"/>
      <c r="D4" s="2"/>
      <c r="E4" s="3" t="s">
        <v>361</v>
      </c>
    </row>
    <row r="5" spans="1:5" ht="15.75">
      <c r="A5" s="6" t="s">
        <v>1</v>
      </c>
      <c r="B5" s="8" t="s">
        <v>0</v>
      </c>
      <c r="E5" s="3" t="s">
        <v>363</v>
      </c>
    </row>
    <row r="6" spans="1:7" ht="31.5" customHeight="1">
      <c r="A6" s="52" t="s">
        <v>362</v>
      </c>
      <c r="B6" s="52"/>
      <c r="C6" s="52"/>
      <c r="D6" s="52"/>
      <c r="E6" s="52"/>
      <c r="F6" s="52"/>
      <c r="G6" s="52"/>
    </row>
    <row r="7" spans="1:2" ht="15.75" hidden="1">
      <c r="A7" s="6" t="s">
        <v>1</v>
      </c>
      <c r="B7" s="8" t="s">
        <v>11</v>
      </c>
    </row>
    <row r="8" spans="1:2" ht="15.75" hidden="1">
      <c r="A8" s="6" t="s">
        <v>1</v>
      </c>
      <c r="B8" s="8" t="s">
        <v>12</v>
      </c>
    </row>
    <row r="9" ht="15.75" hidden="1">
      <c r="B9" s="8" t="s">
        <v>0</v>
      </c>
    </row>
    <row r="10" ht="31.5" hidden="1">
      <c r="B10" s="8" t="s">
        <v>7</v>
      </c>
    </row>
    <row r="11" ht="15.75" hidden="1">
      <c r="B11" s="8" t="s">
        <v>13</v>
      </c>
    </row>
    <row r="12" ht="15.75" hidden="1"/>
    <row r="13" ht="15.75" hidden="1"/>
    <row r="14" ht="15.75" hidden="1"/>
    <row r="15" ht="15.75" hidden="1"/>
    <row r="16" ht="15.75" hidden="1"/>
    <row r="17" ht="15.75" hidden="1"/>
    <row r="18" ht="15.75">
      <c r="G18" s="50" t="s">
        <v>8</v>
      </c>
    </row>
    <row r="19" spans="1:7" s="16" customFormat="1" ht="57" customHeight="1">
      <c r="A19" s="51" t="s">
        <v>2</v>
      </c>
      <c r="B19" s="15" t="s">
        <v>3</v>
      </c>
      <c r="C19" s="12" t="s">
        <v>352</v>
      </c>
      <c r="D19" s="13" t="s">
        <v>9</v>
      </c>
      <c r="E19" s="14" t="s">
        <v>351</v>
      </c>
      <c r="F19" s="13" t="s">
        <v>10</v>
      </c>
      <c r="G19" s="45" t="s">
        <v>6</v>
      </c>
    </row>
    <row r="20" spans="1:7" s="16" customFormat="1" ht="14.25" customHeight="1">
      <c r="A20" s="7" t="s">
        <v>338</v>
      </c>
      <c r="B20" s="17">
        <v>2</v>
      </c>
      <c r="C20" s="18">
        <v>3</v>
      </c>
      <c r="D20" s="18">
        <v>4</v>
      </c>
      <c r="E20" s="18">
        <v>4</v>
      </c>
      <c r="F20" s="18">
        <v>6</v>
      </c>
      <c r="G20" s="18">
        <v>5</v>
      </c>
    </row>
    <row r="21" spans="1:12" s="22" customFormat="1" ht="15.75">
      <c r="A21" s="7" t="s">
        <v>14</v>
      </c>
      <c r="B21" s="19" t="s">
        <v>15</v>
      </c>
      <c r="C21" s="20">
        <v>148074.06</v>
      </c>
      <c r="D21" s="20">
        <v>148074.06</v>
      </c>
      <c r="E21" s="20">
        <f>142897.67-2060</f>
        <v>140837.67</v>
      </c>
      <c r="F21" s="20">
        <v>96.5</v>
      </c>
      <c r="G21" s="21">
        <f>E21/C21*100</f>
        <v>95.11299278212539</v>
      </c>
      <c r="J21" s="22">
        <v>-2060</v>
      </c>
      <c r="L21" s="22">
        <f>142897.67-2060</f>
        <v>140837.67</v>
      </c>
    </row>
    <row r="22" spans="1:7" s="22" customFormat="1" ht="15.75">
      <c r="A22" s="9" t="s">
        <v>16</v>
      </c>
      <c r="B22" s="23" t="s">
        <v>17</v>
      </c>
      <c r="C22" s="24">
        <v>1799.9</v>
      </c>
      <c r="D22" s="24">
        <v>1799.9</v>
      </c>
      <c r="E22" s="24">
        <v>1798.85</v>
      </c>
      <c r="F22" s="24">
        <v>99.94</v>
      </c>
      <c r="G22" s="25">
        <v>99.94</v>
      </c>
    </row>
    <row r="23" spans="1:7" s="22" customFormat="1" ht="15.75">
      <c r="A23" s="9" t="s">
        <v>18</v>
      </c>
      <c r="B23" s="23" t="s">
        <v>17</v>
      </c>
      <c r="C23" s="24">
        <v>18306.6</v>
      </c>
      <c r="D23" s="24">
        <v>18306.6</v>
      </c>
      <c r="E23" s="24">
        <v>18248.76</v>
      </c>
      <c r="F23" s="24">
        <v>99.68</v>
      </c>
      <c r="G23" s="25">
        <v>99.68</v>
      </c>
    </row>
    <row r="24" spans="1:7" s="22" customFormat="1" ht="15.75">
      <c r="A24" s="9" t="s">
        <v>19</v>
      </c>
      <c r="B24" s="23" t="s">
        <v>20</v>
      </c>
      <c r="C24" s="24">
        <v>85107.8</v>
      </c>
      <c r="D24" s="24">
        <v>85107.8</v>
      </c>
      <c r="E24" s="24">
        <v>84686.59</v>
      </c>
      <c r="F24" s="24">
        <v>99.51</v>
      </c>
      <c r="G24" s="25">
        <v>99.51</v>
      </c>
    </row>
    <row r="25" spans="1:7" s="22" customFormat="1" ht="47.25">
      <c r="A25" s="9" t="s">
        <v>21</v>
      </c>
      <c r="B25" s="23" t="s">
        <v>22</v>
      </c>
      <c r="C25" s="24">
        <v>14.64</v>
      </c>
      <c r="D25" s="24">
        <v>14.64</v>
      </c>
      <c r="E25" s="24">
        <v>14.64</v>
      </c>
      <c r="F25" s="24">
        <v>100</v>
      </c>
      <c r="G25" s="25">
        <v>100</v>
      </c>
    </row>
    <row r="26" spans="1:7" s="22" customFormat="1" ht="31.5">
      <c r="A26" s="9" t="s">
        <v>23</v>
      </c>
      <c r="B26" s="23" t="s">
        <v>24</v>
      </c>
      <c r="C26" s="24">
        <v>19021.6</v>
      </c>
      <c r="D26" s="24">
        <v>19021.6</v>
      </c>
      <c r="E26" s="24">
        <v>18120.71</v>
      </c>
      <c r="F26" s="24">
        <v>95.26</v>
      </c>
      <c r="G26" s="25">
        <v>95.26</v>
      </c>
    </row>
    <row r="27" spans="1:7" s="22" customFormat="1" ht="15.75">
      <c r="A27" s="9" t="s">
        <v>23</v>
      </c>
      <c r="B27" s="23" t="s">
        <v>25</v>
      </c>
      <c r="C27" s="24">
        <v>5705</v>
      </c>
      <c r="D27" s="24">
        <v>5705</v>
      </c>
      <c r="E27" s="24">
        <v>5705</v>
      </c>
      <c r="F27" s="24">
        <v>100</v>
      </c>
      <c r="G27" s="25">
        <v>100</v>
      </c>
    </row>
    <row r="28" spans="1:7" s="22" customFormat="1" ht="31.5">
      <c r="A28" s="9" t="s">
        <v>26</v>
      </c>
      <c r="B28" s="23" t="s">
        <v>27</v>
      </c>
      <c r="C28" s="24">
        <v>3047.3</v>
      </c>
      <c r="D28" s="24">
        <v>3047.3</v>
      </c>
      <c r="E28" s="24">
        <v>1348.99</v>
      </c>
      <c r="F28" s="24">
        <v>44.27</v>
      </c>
      <c r="G28" s="25">
        <v>44.27</v>
      </c>
    </row>
    <row r="29" spans="1:7" s="22" customFormat="1" ht="15.75">
      <c r="A29" s="9" t="s">
        <v>28</v>
      </c>
      <c r="B29" s="23" t="s">
        <v>29</v>
      </c>
      <c r="C29" s="24">
        <v>2717.8</v>
      </c>
      <c r="D29" s="24">
        <v>2717.8</v>
      </c>
      <c r="E29" s="24">
        <v>0</v>
      </c>
      <c r="F29" s="24">
        <v>0</v>
      </c>
      <c r="G29" s="25">
        <v>0</v>
      </c>
    </row>
    <row r="30" spans="1:7" s="22" customFormat="1" ht="31.5">
      <c r="A30" s="7" t="s">
        <v>28</v>
      </c>
      <c r="B30" s="19" t="s">
        <v>30</v>
      </c>
      <c r="C30" s="20">
        <v>398.8</v>
      </c>
      <c r="D30" s="20">
        <v>398.8</v>
      </c>
      <c r="E30" s="20">
        <v>0</v>
      </c>
      <c r="F30" s="20">
        <v>0</v>
      </c>
      <c r="G30" s="21">
        <v>0</v>
      </c>
    </row>
    <row r="31" spans="1:7" s="22" customFormat="1" ht="15.75">
      <c r="A31" s="7" t="s">
        <v>28</v>
      </c>
      <c r="B31" s="19" t="s">
        <v>31</v>
      </c>
      <c r="C31" s="20">
        <v>2319</v>
      </c>
      <c r="D31" s="20">
        <v>2319</v>
      </c>
      <c r="E31" s="20">
        <v>0</v>
      </c>
      <c r="F31" s="20">
        <v>0</v>
      </c>
      <c r="G31" s="21">
        <v>0</v>
      </c>
    </row>
    <row r="32" spans="1:7" s="22" customFormat="1" ht="15.75">
      <c r="A32" s="9" t="s">
        <v>32</v>
      </c>
      <c r="B32" s="23" t="s">
        <v>20</v>
      </c>
      <c r="C32" s="24">
        <v>5444</v>
      </c>
      <c r="D32" s="24">
        <v>5444</v>
      </c>
      <c r="E32" s="24">
        <v>5423.32</v>
      </c>
      <c r="F32" s="24">
        <v>99.62</v>
      </c>
      <c r="G32" s="25">
        <v>99.62</v>
      </c>
    </row>
    <row r="33" spans="1:7" s="22" customFormat="1" ht="15.75">
      <c r="A33" s="7" t="s">
        <v>32</v>
      </c>
      <c r="B33" s="19" t="s">
        <v>33</v>
      </c>
      <c r="C33" s="20">
        <v>1094</v>
      </c>
      <c r="D33" s="20">
        <v>1094</v>
      </c>
      <c r="E33" s="20">
        <v>1073.6</v>
      </c>
      <c r="F33" s="20">
        <v>98.14</v>
      </c>
      <c r="G33" s="21">
        <v>98.14</v>
      </c>
    </row>
    <row r="34" spans="1:7" s="22" customFormat="1" ht="15.75">
      <c r="A34" s="7" t="s">
        <v>32</v>
      </c>
      <c r="B34" s="19" t="s">
        <v>34</v>
      </c>
      <c r="C34" s="20">
        <v>3950</v>
      </c>
      <c r="D34" s="20">
        <v>3950</v>
      </c>
      <c r="E34" s="20">
        <v>3949.72</v>
      </c>
      <c r="F34" s="20">
        <v>99.99</v>
      </c>
      <c r="G34" s="21">
        <v>99.99</v>
      </c>
    </row>
    <row r="35" spans="1:7" s="22" customFormat="1" ht="47.25">
      <c r="A35" s="7" t="s">
        <v>32</v>
      </c>
      <c r="B35" s="19" t="s">
        <v>35</v>
      </c>
      <c r="C35" s="20">
        <v>400</v>
      </c>
      <c r="D35" s="20">
        <v>400</v>
      </c>
      <c r="E35" s="20">
        <v>400</v>
      </c>
      <c r="F35" s="20">
        <v>100</v>
      </c>
      <c r="G35" s="21">
        <v>100</v>
      </c>
    </row>
    <row r="36" spans="1:7" s="22" customFormat="1" ht="15.75">
      <c r="A36" s="9" t="s">
        <v>32</v>
      </c>
      <c r="B36" s="23" t="s">
        <v>29</v>
      </c>
      <c r="C36" s="24">
        <v>-17317.85</v>
      </c>
      <c r="D36" s="24">
        <v>-17317.85</v>
      </c>
      <c r="E36" s="24">
        <f>E37+E38</f>
        <v>-18629.32</v>
      </c>
      <c r="F36" s="24">
        <v>-1.91</v>
      </c>
      <c r="G36" s="25">
        <f>E36/C36*100</f>
        <v>107.57293774920097</v>
      </c>
    </row>
    <row r="37" spans="1:12" s="22" customFormat="1" ht="15.75">
      <c r="A37" s="7" t="s">
        <v>32</v>
      </c>
      <c r="B37" s="19" t="s">
        <v>36</v>
      </c>
      <c r="C37" s="20">
        <v>-17649.45</v>
      </c>
      <c r="D37" s="20">
        <v>-17649.45</v>
      </c>
      <c r="E37" s="20">
        <v>-18960.9</v>
      </c>
      <c r="F37" s="20">
        <v>0</v>
      </c>
      <c r="G37" s="26">
        <f>E37/C37*100</f>
        <v>107.43054316140163</v>
      </c>
      <c r="I37" s="22">
        <v>-2060</v>
      </c>
      <c r="L37" s="22">
        <f>16900.91+2060</f>
        <v>18960.91</v>
      </c>
    </row>
    <row r="38" spans="1:7" s="22" customFormat="1" ht="31.5">
      <c r="A38" s="7" t="s">
        <v>32</v>
      </c>
      <c r="B38" s="19" t="s">
        <v>37</v>
      </c>
      <c r="C38" s="20">
        <v>331.6</v>
      </c>
      <c r="D38" s="20">
        <v>331.6</v>
      </c>
      <c r="E38" s="20">
        <v>331.58</v>
      </c>
      <c r="F38" s="20">
        <v>99.99</v>
      </c>
      <c r="G38" s="26">
        <f>E38/C38*100</f>
        <v>99.99396863691193</v>
      </c>
    </row>
    <row r="39" spans="1:7" s="22" customFormat="1" ht="15.75">
      <c r="A39" s="9" t="s">
        <v>32</v>
      </c>
      <c r="B39" s="23" t="s">
        <v>38</v>
      </c>
      <c r="C39" s="24">
        <v>14000</v>
      </c>
      <c r="D39" s="24">
        <v>14000</v>
      </c>
      <c r="E39" s="24">
        <v>14000</v>
      </c>
      <c r="F39" s="24">
        <v>100</v>
      </c>
      <c r="G39" s="25">
        <v>100</v>
      </c>
    </row>
    <row r="40" spans="1:7" s="22" customFormat="1" ht="31.5">
      <c r="A40" s="9" t="s">
        <v>32</v>
      </c>
      <c r="B40" s="23" t="s">
        <v>39</v>
      </c>
      <c r="C40" s="24">
        <v>5976.07</v>
      </c>
      <c r="D40" s="24">
        <v>5976.07</v>
      </c>
      <c r="E40" s="24">
        <v>5924.67</v>
      </c>
      <c r="F40" s="24">
        <v>99.14</v>
      </c>
      <c r="G40" s="25">
        <v>99.14</v>
      </c>
    </row>
    <row r="41" spans="1:7" s="22" customFormat="1" ht="31.5">
      <c r="A41" s="7" t="s">
        <v>32</v>
      </c>
      <c r="B41" s="19" t="s">
        <v>40</v>
      </c>
      <c r="C41" s="20">
        <v>1321.8</v>
      </c>
      <c r="D41" s="20">
        <v>1321.8</v>
      </c>
      <c r="E41" s="20">
        <v>1295.15</v>
      </c>
      <c r="F41" s="20">
        <v>97.98</v>
      </c>
      <c r="G41" s="21">
        <v>97.98</v>
      </c>
    </row>
    <row r="42" spans="1:7" s="22" customFormat="1" ht="31.5">
      <c r="A42" s="7" t="s">
        <v>32</v>
      </c>
      <c r="B42" s="19" t="s">
        <v>41</v>
      </c>
      <c r="C42" s="20">
        <v>4654.27</v>
      </c>
      <c r="D42" s="20">
        <v>4654.27</v>
      </c>
      <c r="E42" s="20">
        <v>4629.52</v>
      </c>
      <c r="F42" s="20">
        <v>99.47</v>
      </c>
      <c r="G42" s="21">
        <v>99.47</v>
      </c>
    </row>
    <row r="43" spans="1:7" s="22" customFormat="1" ht="15.75">
      <c r="A43" s="9" t="s">
        <v>32</v>
      </c>
      <c r="B43" s="23" t="s">
        <v>17</v>
      </c>
      <c r="C43" s="24">
        <v>3046.5</v>
      </c>
      <c r="D43" s="24">
        <v>3046.5</v>
      </c>
      <c r="E43" s="24">
        <v>3017.21</v>
      </c>
      <c r="F43" s="24">
        <v>99.04</v>
      </c>
      <c r="G43" s="25">
        <v>99.04</v>
      </c>
    </row>
    <row r="44" spans="1:7" s="22" customFormat="1" ht="15.75">
      <c r="A44" s="7" t="s">
        <v>32</v>
      </c>
      <c r="B44" s="19" t="s">
        <v>34</v>
      </c>
      <c r="C44" s="20">
        <v>2400</v>
      </c>
      <c r="D44" s="20">
        <v>2400</v>
      </c>
      <c r="E44" s="20">
        <v>2396.34</v>
      </c>
      <c r="F44" s="20">
        <v>99.85</v>
      </c>
      <c r="G44" s="21">
        <v>99.85</v>
      </c>
    </row>
    <row r="45" spans="1:7" s="22" customFormat="1" ht="15.75">
      <c r="A45" s="7" t="s">
        <v>32</v>
      </c>
      <c r="B45" s="19" t="s">
        <v>42</v>
      </c>
      <c r="C45" s="20">
        <v>646.5</v>
      </c>
      <c r="D45" s="20">
        <v>646.5</v>
      </c>
      <c r="E45" s="20">
        <v>620.87</v>
      </c>
      <c r="F45" s="20">
        <v>96.04</v>
      </c>
      <c r="G45" s="21">
        <v>96.04</v>
      </c>
    </row>
    <row r="46" spans="1:7" s="22" customFormat="1" ht="15.75">
      <c r="A46" s="9" t="s">
        <v>32</v>
      </c>
      <c r="B46" s="23" t="s">
        <v>43</v>
      </c>
      <c r="C46" s="24">
        <v>1204.7</v>
      </c>
      <c r="D46" s="24">
        <v>1204.7</v>
      </c>
      <c r="E46" s="24">
        <v>1178.26</v>
      </c>
      <c r="F46" s="24">
        <v>97.81</v>
      </c>
      <c r="G46" s="25">
        <v>97.81</v>
      </c>
    </row>
    <row r="47" spans="1:7" s="22" customFormat="1" ht="15.75" hidden="1">
      <c r="A47" s="9" t="s">
        <v>32</v>
      </c>
      <c r="B47" s="23" t="s">
        <v>44</v>
      </c>
      <c r="C47" s="24">
        <v>0</v>
      </c>
      <c r="D47" s="24">
        <v>0</v>
      </c>
      <c r="E47" s="24">
        <v>-900</v>
      </c>
      <c r="F47" s="24">
        <v>0</v>
      </c>
      <c r="G47" s="25">
        <v>0</v>
      </c>
    </row>
    <row r="48" spans="1:7" s="22" customFormat="1" ht="15.75" hidden="1">
      <c r="A48" s="9" t="s">
        <v>32</v>
      </c>
      <c r="B48" s="23" t="s">
        <v>45</v>
      </c>
      <c r="C48" s="24">
        <v>0</v>
      </c>
      <c r="D48" s="24">
        <v>0</v>
      </c>
      <c r="E48" s="24">
        <v>-13493.05</v>
      </c>
      <c r="F48" s="24">
        <v>0</v>
      </c>
      <c r="G48" s="25">
        <v>0</v>
      </c>
    </row>
    <row r="49" spans="1:7" s="22" customFormat="1" ht="15.75" hidden="1">
      <c r="A49" s="9" t="s">
        <v>32</v>
      </c>
      <c r="B49" s="23" t="s">
        <v>46</v>
      </c>
      <c r="C49" s="24">
        <v>0</v>
      </c>
      <c r="D49" s="24">
        <v>0</v>
      </c>
      <c r="E49" s="24">
        <v>-250</v>
      </c>
      <c r="F49" s="24">
        <v>0</v>
      </c>
      <c r="G49" s="25">
        <v>0</v>
      </c>
    </row>
    <row r="50" spans="1:7" s="22" customFormat="1" ht="15.75" hidden="1">
      <c r="A50" s="9" t="s">
        <v>32</v>
      </c>
      <c r="B50" s="23" t="s">
        <v>47</v>
      </c>
      <c r="C50" s="24">
        <v>0</v>
      </c>
      <c r="D50" s="24">
        <v>0</v>
      </c>
      <c r="E50" s="24">
        <v>-43.84</v>
      </c>
      <c r="F50" s="24">
        <v>0</v>
      </c>
      <c r="G50" s="25">
        <v>0</v>
      </c>
    </row>
    <row r="51" spans="1:7" s="22" customFormat="1" ht="15.75" hidden="1">
      <c r="A51" s="9" t="s">
        <v>32</v>
      </c>
      <c r="B51" s="23" t="s">
        <v>48</v>
      </c>
      <c r="C51" s="24">
        <v>0</v>
      </c>
      <c r="D51" s="24">
        <v>0</v>
      </c>
      <c r="E51" s="24">
        <v>-2142.1</v>
      </c>
      <c r="F51" s="24">
        <v>0</v>
      </c>
      <c r="G51" s="25">
        <v>0</v>
      </c>
    </row>
    <row r="52" spans="1:7" s="22" customFormat="1" ht="15.75" hidden="1">
      <c r="A52" s="9" t="s">
        <v>32</v>
      </c>
      <c r="B52" s="23" t="s">
        <v>49</v>
      </c>
      <c r="C52" s="24">
        <v>0</v>
      </c>
      <c r="D52" s="24">
        <v>0</v>
      </c>
      <c r="E52" s="24">
        <v>-71.92</v>
      </c>
      <c r="F52" s="24">
        <v>0</v>
      </c>
      <c r="G52" s="25">
        <v>0</v>
      </c>
    </row>
    <row r="53" spans="1:7" s="22" customFormat="1" ht="15.75">
      <c r="A53" s="7" t="s">
        <v>50</v>
      </c>
      <c r="B53" s="19" t="s">
        <v>51</v>
      </c>
      <c r="C53" s="20">
        <v>100</v>
      </c>
      <c r="D53" s="20">
        <v>100</v>
      </c>
      <c r="E53" s="20">
        <v>100</v>
      </c>
      <c r="F53" s="20">
        <v>100</v>
      </c>
      <c r="G53" s="21">
        <v>100</v>
      </c>
    </row>
    <row r="54" spans="1:7" s="22" customFormat="1" ht="15.75">
      <c r="A54" s="9" t="s">
        <v>52</v>
      </c>
      <c r="B54" s="23" t="s">
        <v>53</v>
      </c>
      <c r="C54" s="24">
        <v>100</v>
      </c>
      <c r="D54" s="24">
        <v>100</v>
      </c>
      <c r="E54" s="24">
        <v>100</v>
      </c>
      <c r="F54" s="24">
        <v>100</v>
      </c>
      <c r="G54" s="25">
        <v>100</v>
      </c>
    </row>
    <row r="55" spans="1:7" s="22" customFormat="1" ht="15.75">
      <c r="A55" s="7" t="s">
        <v>54</v>
      </c>
      <c r="B55" s="19" t="s">
        <v>55</v>
      </c>
      <c r="C55" s="20">
        <v>124171.5</v>
      </c>
      <c r="D55" s="20">
        <v>124171.5</v>
      </c>
      <c r="E55" s="20">
        <v>124114.87</v>
      </c>
      <c r="F55" s="20">
        <v>99.95</v>
      </c>
      <c r="G55" s="21">
        <v>99.95</v>
      </c>
    </row>
    <row r="56" spans="1:7" s="22" customFormat="1" ht="31.5">
      <c r="A56" s="9" t="s">
        <v>56</v>
      </c>
      <c r="B56" s="23" t="s">
        <v>57</v>
      </c>
      <c r="C56" s="24">
        <v>116872.7</v>
      </c>
      <c r="D56" s="24">
        <v>116872.7</v>
      </c>
      <c r="E56" s="24">
        <v>116872.64</v>
      </c>
      <c r="F56" s="24">
        <v>100</v>
      </c>
      <c r="G56" s="25">
        <v>100</v>
      </c>
    </row>
    <row r="57" spans="1:7" s="22" customFormat="1" ht="15.75">
      <c r="A57" s="7" t="s">
        <v>56</v>
      </c>
      <c r="B57" s="19" t="s">
        <v>58</v>
      </c>
      <c r="C57" s="20">
        <v>112611.7</v>
      </c>
      <c r="D57" s="20">
        <v>112611.7</v>
      </c>
      <c r="E57" s="20">
        <v>112611.64</v>
      </c>
      <c r="F57" s="20">
        <v>100</v>
      </c>
      <c r="G57" s="21">
        <v>100</v>
      </c>
    </row>
    <row r="58" spans="1:7" s="22" customFormat="1" ht="31.5">
      <c r="A58" s="7" t="s">
        <v>56</v>
      </c>
      <c r="B58" s="19" t="s">
        <v>59</v>
      </c>
      <c r="C58" s="20">
        <v>1182</v>
      </c>
      <c r="D58" s="20">
        <v>1182</v>
      </c>
      <c r="E58" s="20">
        <v>1182</v>
      </c>
      <c r="F58" s="20">
        <v>100</v>
      </c>
      <c r="G58" s="21">
        <v>100</v>
      </c>
    </row>
    <row r="59" spans="1:7" s="22" customFormat="1" ht="31.5">
      <c r="A59" s="7" t="s">
        <v>56</v>
      </c>
      <c r="B59" s="19" t="s">
        <v>60</v>
      </c>
      <c r="C59" s="20">
        <v>3075</v>
      </c>
      <c r="D59" s="20">
        <v>3075</v>
      </c>
      <c r="E59" s="20">
        <v>3075</v>
      </c>
      <c r="F59" s="20">
        <v>100</v>
      </c>
      <c r="G59" s="21">
        <v>100</v>
      </c>
    </row>
    <row r="60" spans="1:7" s="22" customFormat="1" ht="31.5">
      <c r="A60" s="7" t="s">
        <v>56</v>
      </c>
      <c r="B60" s="19" t="s">
        <v>61</v>
      </c>
      <c r="C60" s="20">
        <v>4</v>
      </c>
      <c r="D60" s="20">
        <v>4</v>
      </c>
      <c r="E60" s="20">
        <v>4</v>
      </c>
      <c r="F60" s="20">
        <v>100</v>
      </c>
      <c r="G60" s="21">
        <v>100</v>
      </c>
    </row>
    <row r="61" spans="1:7" s="22" customFormat="1" ht="31.5">
      <c r="A61" s="9" t="s">
        <v>62</v>
      </c>
      <c r="B61" s="23" t="s">
        <v>63</v>
      </c>
      <c r="C61" s="24">
        <v>7298.8</v>
      </c>
      <c r="D61" s="24">
        <v>7298.8</v>
      </c>
      <c r="E61" s="24">
        <v>7242.23</v>
      </c>
      <c r="F61" s="24">
        <v>99.22</v>
      </c>
      <c r="G61" s="25">
        <v>99.22</v>
      </c>
    </row>
    <row r="62" spans="1:7" s="22" customFormat="1" ht="15.75">
      <c r="A62" s="7" t="s">
        <v>62</v>
      </c>
      <c r="B62" s="19" t="s">
        <v>64</v>
      </c>
      <c r="C62" s="20">
        <v>7297.6</v>
      </c>
      <c r="D62" s="20">
        <v>7297.6</v>
      </c>
      <c r="E62" s="20">
        <v>7241.08</v>
      </c>
      <c r="F62" s="20">
        <v>99.23</v>
      </c>
      <c r="G62" s="21">
        <v>99.23</v>
      </c>
    </row>
    <row r="63" spans="1:7" s="22" customFormat="1" ht="31.5">
      <c r="A63" s="7" t="s">
        <v>62</v>
      </c>
      <c r="B63" s="19" t="s">
        <v>30</v>
      </c>
      <c r="C63" s="20">
        <v>1.2</v>
      </c>
      <c r="D63" s="20">
        <v>1.2</v>
      </c>
      <c r="E63" s="20">
        <v>1.15</v>
      </c>
      <c r="F63" s="20">
        <v>95.83</v>
      </c>
      <c r="G63" s="21">
        <v>95.83</v>
      </c>
    </row>
    <row r="64" spans="1:10" s="22" customFormat="1" ht="15.75">
      <c r="A64" s="7" t="s">
        <v>65</v>
      </c>
      <c r="B64" s="19" t="s">
        <v>66</v>
      </c>
      <c r="C64" s="20">
        <v>218253.86</v>
      </c>
      <c r="D64" s="20">
        <v>218253.86</v>
      </c>
      <c r="E64" s="20">
        <v>218141.36</v>
      </c>
      <c r="F64" s="20">
        <v>99</v>
      </c>
      <c r="G64" s="21">
        <f>E64/C64*100</f>
        <v>99.94845451988799</v>
      </c>
      <c r="J64" s="22">
        <f>216081.36+2060</f>
        <v>218141.36</v>
      </c>
    </row>
    <row r="65" spans="1:7" s="22" customFormat="1" ht="15.75">
      <c r="A65" s="9" t="s">
        <v>67</v>
      </c>
      <c r="B65" s="23" t="s">
        <v>68</v>
      </c>
      <c r="C65" s="24">
        <v>9714</v>
      </c>
      <c r="D65" s="24">
        <v>9714</v>
      </c>
      <c r="E65" s="24">
        <v>9702.87</v>
      </c>
      <c r="F65" s="24">
        <v>99.89</v>
      </c>
      <c r="G65" s="25">
        <v>99.89</v>
      </c>
    </row>
    <row r="66" spans="1:7" s="22" customFormat="1" ht="31.5">
      <c r="A66" s="9" t="s">
        <v>69</v>
      </c>
      <c r="B66" s="23" t="s">
        <v>70</v>
      </c>
      <c r="C66" s="24">
        <v>443.1</v>
      </c>
      <c r="D66" s="24">
        <v>443.1</v>
      </c>
      <c r="E66" s="24">
        <v>443.1</v>
      </c>
      <c r="F66" s="24">
        <v>100</v>
      </c>
      <c r="G66" s="25">
        <v>100</v>
      </c>
    </row>
    <row r="67" spans="1:7" s="22" customFormat="1" ht="31.5">
      <c r="A67" s="9" t="s">
        <v>69</v>
      </c>
      <c r="B67" s="23" t="s">
        <v>71</v>
      </c>
      <c r="C67" s="24">
        <v>368.6</v>
      </c>
      <c r="D67" s="24">
        <v>368.6</v>
      </c>
      <c r="E67" s="24">
        <v>368.54</v>
      </c>
      <c r="F67" s="24">
        <v>99.98</v>
      </c>
      <c r="G67" s="25">
        <v>99.98</v>
      </c>
    </row>
    <row r="68" spans="1:7" s="22" customFormat="1" ht="31.5">
      <c r="A68" s="9" t="s">
        <v>69</v>
      </c>
      <c r="B68" s="23" t="s">
        <v>72</v>
      </c>
      <c r="C68" s="24">
        <v>11540.08</v>
      </c>
      <c r="D68" s="24">
        <v>11540.08</v>
      </c>
      <c r="E68" s="24">
        <v>11540.07</v>
      </c>
      <c r="F68" s="24">
        <v>100</v>
      </c>
      <c r="G68" s="25">
        <v>100</v>
      </c>
    </row>
    <row r="69" spans="1:7" s="22" customFormat="1" ht="15.75">
      <c r="A69" s="7" t="s">
        <v>69</v>
      </c>
      <c r="B69" s="19" t="s">
        <v>73</v>
      </c>
      <c r="C69" s="20">
        <v>6975</v>
      </c>
      <c r="D69" s="20">
        <v>6975</v>
      </c>
      <c r="E69" s="20">
        <v>6975</v>
      </c>
      <c r="F69" s="20">
        <v>100</v>
      </c>
      <c r="G69" s="21">
        <v>100</v>
      </c>
    </row>
    <row r="70" spans="1:7" s="22" customFormat="1" ht="15.75">
      <c r="A70" s="7" t="s">
        <v>69</v>
      </c>
      <c r="B70" s="19" t="s">
        <v>74</v>
      </c>
      <c r="C70" s="20">
        <v>3180.4</v>
      </c>
      <c r="D70" s="20">
        <v>3180.4</v>
      </c>
      <c r="E70" s="20">
        <v>3180.4</v>
      </c>
      <c r="F70" s="20">
        <v>100</v>
      </c>
      <c r="G70" s="21">
        <v>100</v>
      </c>
    </row>
    <row r="71" spans="1:7" s="22" customFormat="1" ht="31.5">
      <c r="A71" s="7" t="s">
        <v>69</v>
      </c>
      <c r="B71" s="19" t="s">
        <v>75</v>
      </c>
      <c r="C71" s="20">
        <v>1050</v>
      </c>
      <c r="D71" s="20">
        <v>1050</v>
      </c>
      <c r="E71" s="20">
        <v>1050</v>
      </c>
      <c r="F71" s="20">
        <v>100</v>
      </c>
      <c r="G71" s="21">
        <v>100</v>
      </c>
    </row>
    <row r="72" spans="1:7" s="22" customFormat="1" ht="15.75">
      <c r="A72" s="7" t="s">
        <v>69</v>
      </c>
      <c r="B72" s="19" t="s">
        <v>74</v>
      </c>
      <c r="C72" s="20">
        <v>38.5</v>
      </c>
      <c r="D72" s="20">
        <v>38.5</v>
      </c>
      <c r="E72" s="20">
        <v>38.5</v>
      </c>
      <c r="F72" s="20">
        <v>100</v>
      </c>
      <c r="G72" s="21">
        <v>100</v>
      </c>
    </row>
    <row r="73" spans="1:7" s="22" customFormat="1" ht="15.75">
      <c r="A73" s="7" t="s">
        <v>69</v>
      </c>
      <c r="B73" s="19" t="s">
        <v>76</v>
      </c>
      <c r="C73" s="20">
        <v>296.18</v>
      </c>
      <c r="D73" s="20">
        <v>296.18</v>
      </c>
      <c r="E73" s="20">
        <v>296.17</v>
      </c>
      <c r="F73" s="20">
        <v>100</v>
      </c>
      <c r="G73" s="21">
        <v>100</v>
      </c>
    </row>
    <row r="74" spans="1:10" s="22" customFormat="1" ht="15.75">
      <c r="A74" s="9" t="s">
        <v>69</v>
      </c>
      <c r="B74" s="23" t="s">
        <v>77</v>
      </c>
      <c r="C74" s="24">
        <v>130604.48</v>
      </c>
      <c r="D74" s="24">
        <v>130604.48</v>
      </c>
      <c r="E74" s="24">
        <v>130600</v>
      </c>
      <c r="F74" s="24">
        <v>98.42</v>
      </c>
      <c r="G74" s="25">
        <f>E74/C74*100</f>
        <v>99.99656979607437</v>
      </c>
      <c r="J74" s="22">
        <f>128539.81+2060</f>
        <v>130599.81</v>
      </c>
    </row>
    <row r="75" spans="1:7" s="22" customFormat="1" ht="15.75">
      <c r="A75" s="7" t="s">
        <v>69</v>
      </c>
      <c r="B75" s="19" t="s">
        <v>73</v>
      </c>
      <c r="C75" s="20">
        <v>5062.16</v>
      </c>
      <c r="D75" s="20">
        <v>5062.16</v>
      </c>
      <c r="E75" s="20">
        <v>5062.15</v>
      </c>
      <c r="F75" s="20">
        <v>100</v>
      </c>
      <c r="G75" s="21">
        <v>100</v>
      </c>
    </row>
    <row r="76" spans="1:7" s="22" customFormat="1" ht="15.75">
      <c r="A76" s="7" t="s">
        <v>69</v>
      </c>
      <c r="B76" s="19" t="s">
        <v>354</v>
      </c>
      <c r="C76" s="20">
        <f>C77+C81+C82</f>
        <v>93596.1</v>
      </c>
      <c r="D76" s="20"/>
      <c r="E76" s="20">
        <f>E77+E81+E82</f>
        <v>93596.01</v>
      </c>
      <c r="F76" s="20"/>
      <c r="G76" s="21">
        <f>E76/C76*100</f>
        <v>99.99990384214725</v>
      </c>
    </row>
    <row r="77" spans="1:7" s="22" customFormat="1" ht="15.75" hidden="1" outlineLevel="1">
      <c r="A77" s="7" t="s">
        <v>69</v>
      </c>
      <c r="B77" s="19" t="s">
        <v>78</v>
      </c>
      <c r="C77" s="20">
        <v>18719</v>
      </c>
      <c r="D77" s="20">
        <v>18719</v>
      </c>
      <c r="E77" s="20">
        <v>18719</v>
      </c>
      <c r="F77" s="20">
        <v>100</v>
      </c>
      <c r="G77" s="21">
        <v>100</v>
      </c>
    </row>
    <row r="78" spans="1:10" s="22" customFormat="1" ht="31.5" collapsed="1">
      <c r="A78" s="7" t="s">
        <v>69</v>
      </c>
      <c r="B78" s="19" t="s">
        <v>79</v>
      </c>
      <c r="C78" s="20">
        <v>29569.8</v>
      </c>
      <c r="D78" s="20">
        <v>29569.8</v>
      </c>
      <c r="E78" s="20">
        <v>29565.2</v>
      </c>
      <c r="F78" s="20">
        <v>93.02</v>
      </c>
      <c r="G78" s="21">
        <f>E78/C78*100</f>
        <v>99.9844435877145</v>
      </c>
      <c r="J78" s="22">
        <f>27505.24+2060</f>
        <v>29565.24</v>
      </c>
    </row>
    <row r="79" spans="1:7" s="22" customFormat="1" ht="15.75">
      <c r="A79" s="7" t="s">
        <v>69</v>
      </c>
      <c r="B79" s="19" t="s">
        <v>80</v>
      </c>
      <c r="C79" s="20">
        <v>2282.9</v>
      </c>
      <c r="D79" s="20">
        <v>2282.9</v>
      </c>
      <c r="E79" s="20">
        <v>2282.9</v>
      </c>
      <c r="F79" s="20">
        <v>100</v>
      </c>
      <c r="G79" s="21">
        <v>100</v>
      </c>
    </row>
    <row r="80" spans="1:7" s="22" customFormat="1" ht="15.75">
      <c r="A80" s="7" t="s">
        <v>69</v>
      </c>
      <c r="B80" s="19" t="s">
        <v>76</v>
      </c>
      <c r="C80" s="20">
        <v>93.52</v>
      </c>
      <c r="D80" s="20">
        <v>93.52</v>
      </c>
      <c r="E80" s="20">
        <v>93.51</v>
      </c>
      <c r="F80" s="20">
        <v>99.99</v>
      </c>
      <c r="G80" s="21">
        <v>99.99</v>
      </c>
    </row>
    <row r="81" spans="1:7" s="22" customFormat="1" ht="15.75" hidden="1" outlineLevel="1">
      <c r="A81" s="7" t="s">
        <v>69</v>
      </c>
      <c r="B81" s="19" t="s">
        <v>78</v>
      </c>
      <c r="C81" s="20">
        <v>18720.1</v>
      </c>
      <c r="D81" s="20">
        <v>18720.1</v>
      </c>
      <c r="E81" s="20">
        <v>18720.01</v>
      </c>
      <c r="F81" s="20">
        <v>100</v>
      </c>
      <c r="G81" s="21">
        <v>100</v>
      </c>
    </row>
    <row r="82" spans="1:7" s="22" customFormat="1" ht="15.75" hidden="1" outlineLevel="1">
      <c r="A82" s="7" t="s">
        <v>69</v>
      </c>
      <c r="B82" s="19" t="s">
        <v>78</v>
      </c>
      <c r="C82" s="20">
        <v>56157</v>
      </c>
      <c r="D82" s="20">
        <v>56157</v>
      </c>
      <c r="E82" s="20">
        <v>56157</v>
      </c>
      <c r="F82" s="20">
        <v>100</v>
      </c>
      <c r="G82" s="21">
        <v>100</v>
      </c>
    </row>
    <row r="83" spans="1:7" s="22" customFormat="1" ht="47.25" collapsed="1">
      <c r="A83" s="9" t="s">
        <v>81</v>
      </c>
      <c r="B83" s="23" t="s">
        <v>82</v>
      </c>
      <c r="C83" s="24">
        <v>1169.5</v>
      </c>
      <c r="D83" s="24">
        <v>1169.5</v>
      </c>
      <c r="E83" s="24">
        <v>1169.46</v>
      </c>
      <c r="F83" s="24">
        <v>100</v>
      </c>
      <c r="G83" s="25">
        <v>100</v>
      </c>
    </row>
    <row r="84" spans="1:7" s="22" customFormat="1" ht="31.5">
      <c r="A84" s="9" t="s">
        <v>81</v>
      </c>
      <c r="B84" s="23" t="s">
        <v>39</v>
      </c>
      <c r="C84" s="24">
        <v>31745.9</v>
      </c>
      <c r="D84" s="24">
        <v>31745.9</v>
      </c>
      <c r="E84" s="24">
        <v>31721.34</v>
      </c>
      <c r="F84" s="24">
        <v>99.92</v>
      </c>
      <c r="G84" s="25">
        <v>99.92</v>
      </c>
    </row>
    <row r="85" spans="1:7" s="22" customFormat="1" ht="15.75">
      <c r="A85" s="7" t="s">
        <v>81</v>
      </c>
      <c r="B85" s="19" t="s">
        <v>83</v>
      </c>
      <c r="C85" s="20">
        <v>13882.9</v>
      </c>
      <c r="D85" s="20">
        <v>13882.9</v>
      </c>
      <c r="E85" s="20">
        <v>13858.34</v>
      </c>
      <c r="F85" s="20">
        <v>99.82</v>
      </c>
      <c r="G85" s="21">
        <v>99.82</v>
      </c>
    </row>
    <row r="86" spans="1:7" s="22" customFormat="1" ht="15.75">
      <c r="A86" s="7" t="s">
        <v>81</v>
      </c>
      <c r="B86" s="19" t="s">
        <v>84</v>
      </c>
      <c r="C86" s="20">
        <v>827</v>
      </c>
      <c r="D86" s="20">
        <v>827</v>
      </c>
      <c r="E86" s="20">
        <v>827</v>
      </c>
      <c r="F86" s="20">
        <v>100</v>
      </c>
      <c r="G86" s="21">
        <v>100</v>
      </c>
    </row>
    <row r="87" spans="1:7" s="22" customFormat="1" ht="15.75">
      <c r="A87" s="7" t="s">
        <v>81</v>
      </c>
      <c r="B87" s="19" t="s">
        <v>85</v>
      </c>
      <c r="C87" s="20">
        <v>1000</v>
      </c>
      <c r="D87" s="20">
        <v>1000</v>
      </c>
      <c r="E87" s="20">
        <v>1000</v>
      </c>
      <c r="F87" s="20">
        <v>100</v>
      </c>
      <c r="G87" s="21">
        <v>100</v>
      </c>
    </row>
    <row r="88" spans="1:7" s="22" customFormat="1" ht="15.75">
      <c r="A88" s="7" t="s">
        <v>81</v>
      </c>
      <c r="B88" s="19" t="s">
        <v>86</v>
      </c>
      <c r="C88" s="20">
        <v>2276</v>
      </c>
      <c r="D88" s="20">
        <v>2276</v>
      </c>
      <c r="E88" s="20">
        <v>2276</v>
      </c>
      <c r="F88" s="20">
        <v>100</v>
      </c>
      <c r="G88" s="21">
        <v>100</v>
      </c>
    </row>
    <row r="89" spans="1:7" s="22" customFormat="1" ht="15.75">
      <c r="A89" s="7" t="s">
        <v>81</v>
      </c>
      <c r="B89" s="19" t="s">
        <v>87</v>
      </c>
      <c r="C89" s="20">
        <v>1960</v>
      </c>
      <c r="D89" s="20">
        <v>1960</v>
      </c>
      <c r="E89" s="20">
        <v>1960</v>
      </c>
      <c r="F89" s="20">
        <v>100</v>
      </c>
      <c r="G89" s="21">
        <v>100</v>
      </c>
    </row>
    <row r="90" spans="1:7" s="22" customFormat="1" ht="31.5">
      <c r="A90" s="7" t="s">
        <v>81</v>
      </c>
      <c r="B90" s="19" t="s">
        <v>88</v>
      </c>
      <c r="C90" s="20">
        <v>4600</v>
      </c>
      <c r="D90" s="20">
        <v>4600</v>
      </c>
      <c r="E90" s="20">
        <v>4600</v>
      </c>
      <c r="F90" s="20">
        <v>100</v>
      </c>
      <c r="G90" s="21">
        <v>100</v>
      </c>
    </row>
    <row r="91" spans="1:7" s="22" customFormat="1" ht="31.5">
      <c r="A91" s="7" t="s">
        <v>81</v>
      </c>
      <c r="B91" s="19" t="s">
        <v>89</v>
      </c>
      <c r="C91" s="20">
        <v>1800</v>
      </c>
      <c r="D91" s="20">
        <v>1800</v>
      </c>
      <c r="E91" s="20">
        <v>1800</v>
      </c>
      <c r="F91" s="20">
        <v>100</v>
      </c>
      <c r="G91" s="21">
        <v>100</v>
      </c>
    </row>
    <row r="92" spans="1:7" s="22" customFormat="1" ht="15.75">
      <c r="A92" s="7" t="s">
        <v>81</v>
      </c>
      <c r="B92" s="19" t="s">
        <v>90</v>
      </c>
      <c r="C92" s="20">
        <v>500</v>
      </c>
      <c r="D92" s="20">
        <v>500</v>
      </c>
      <c r="E92" s="20">
        <v>500</v>
      </c>
      <c r="F92" s="20">
        <v>100</v>
      </c>
      <c r="G92" s="21">
        <v>100</v>
      </c>
    </row>
    <row r="93" spans="1:7" s="22" customFormat="1" ht="31.5">
      <c r="A93" s="7" t="s">
        <v>81</v>
      </c>
      <c r="B93" s="19" t="s">
        <v>91</v>
      </c>
      <c r="C93" s="20">
        <v>1100</v>
      </c>
      <c r="D93" s="20">
        <v>1100</v>
      </c>
      <c r="E93" s="20">
        <v>1100</v>
      </c>
      <c r="F93" s="20">
        <v>100</v>
      </c>
      <c r="G93" s="21">
        <v>100</v>
      </c>
    </row>
    <row r="94" spans="1:7" s="22" customFormat="1" ht="15.75">
      <c r="A94" s="7" t="s">
        <v>81</v>
      </c>
      <c r="B94" s="19" t="s">
        <v>92</v>
      </c>
      <c r="C94" s="20">
        <v>1800</v>
      </c>
      <c r="D94" s="20">
        <v>1800</v>
      </c>
      <c r="E94" s="20">
        <v>1800</v>
      </c>
      <c r="F94" s="20">
        <v>100</v>
      </c>
      <c r="G94" s="21">
        <v>100</v>
      </c>
    </row>
    <row r="95" spans="1:7" s="22" customFormat="1" ht="15.75">
      <c r="A95" s="7" t="s">
        <v>81</v>
      </c>
      <c r="B95" s="19" t="s">
        <v>93</v>
      </c>
      <c r="C95" s="20">
        <v>2000</v>
      </c>
      <c r="D95" s="20">
        <v>2000</v>
      </c>
      <c r="E95" s="20">
        <v>2000</v>
      </c>
      <c r="F95" s="20">
        <v>100</v>
      </c>
      <c r="G95" s="21">
        <v>100</v>
      </c>
    </row>
    <row r="96" spans="1:7" s="22" customFormat="1" ht="47.25">
      <c r="A96" s="9" t="s">
        <v>81</v>
      </c>
      <c r="B96" s="23" t="s">
        <v>94</v>
      </c>
      <c r="C96" s="24">
        <v>294.1</v>
      </c>
      <c r="D96" s="24">
        <v>294.1</v>
      </c>
      <c r="E96" s="24">
        <v>293.97</v>
      </c>
      <c r="F96" s="24">
        <v>99.96</v>
      </c>
      <c r="G96" s="25">
        <v>99.96</v>
      </c>
    </row>
    <row r="97" spans="1:7" s="22" customFormat="1" ht="15.75">
      <c r="A97" s="9" t="s">
        <v>81</v>
      </c>
      <c r="B97" s="23" t="s">
        <v>95</v>
      </c>
      <c r="C97" s="24">
        <v>6248.2</v>
      </c>
      <c r="D97" s="24">
        <v>6248.2</v>
      </c>
      <c r="E97" s="24">
        <v>6247.81</v>
      </c>
      <c r="F97" s="24">
        <v>99.99</v>
      </c>
      <c r="G97" s="25">
        <v>99.99</v>
      </c>
    </row>
    <row r="98" spans="1:7" s="22" customFormat="1" ht="15.75">
      <c r="A98" s="9" t="s">
        <v>81</v>
      </c>
      <c r="B98" s="23" t="s">
        <v>77</v>
      </c>
      <c r="C98" s="24">
        <v>26125.9</v>
      </c>
      <c r="D98" s="24">
        <v>26125.9</v>
      </c>
      <c r="E98" s="24">
        <v>26054.39</v>
      </c>
      <c r="F98" s="24">
        <v>99.73</v>
      </c>
      <c r="G98" s="25">
        <v>99.73</v>
      </c>
    </row>
    <row r="99" spans="1:7" s="22" customFormat="1" ht="15.75">
      <c r="A99" s="7" t="s">
        <v>81</v>
      </c>
      <c r="B99" s="19" t="s">
        <v>64</v>
      </c>
      <c r="C99" s="20">
        <v>13811.4</v>
      </c>
      <c r="D99" s="20">
        <v>13811.4</v>
      </c>
      <c r="E99" s="20">
        <v>13744.2</v>
      </c>
      <c r="F99" s="20">
        <v>99.51</v>
      </c>
      <c r="G99" s="21">
        <v>99.51</v>
      </c>
    </row>
    <row r="100" spans="1:7" s="22" customFormat="1" ht="15.75">
      <c r="A100" s="7" t="s">
        <v>81</v>
      </c>
      <c r="B100" s="19" t="s">
        <v>96</v>
      </c>
      <c r="C100" s="20">
        <v>12314.5</v>
      </c>
      <c r="D100" s="20">
        <v>12314.5</v>
      </c>
      <c r="E100" s="20">
        <v>12310.2</v>
      </c>
      <c r="F100" s="20">
        <v>99.97</v>
      </c>
      <c r="G100" s="21">
        <v>99.97</v>
      </c>
    </row>
    <row r="101" spans="1:7" s="22" customFormat="1" ht="15.75">
      <c r="A101" s="7" t="s">
        <v>97</v>
      </c>
      <c r="B101" s="19" t="s">
        <v>98</v>
      </c>
      <c r="C101" s="20">
        <v>863373.52</v>
      </c>
      <c r="D101" s="20">
        <v>863373.52</v>
      </c>
      <c r="E101" s="20">
        <v>827613.95</v>
      </c>
      <c r="F101" s="20">
        <v>95.86</v>
      </c>
      <c r="G101" s="21">
        <v>95.86</v>
      </c>
    </row>
    <row r="102" spans="1:7" s="22" customFormat="1" ht="31.5">
      <c r="A102" s="9" t="s">
        <v>99</v>
      </c>
      <c r="B102" s="23" t="s">
        <v>39</v>
      </c>
      <c r="C102" s="24">
        <v>31500</v>
      </c>
      <c r="D102" s="24">
        <v>31500</v>
      </c>
      <c r="E102" s="24">
        <v>31500</v>
      </c>
      <c r="F102" s="24">
        <v>100</v>
      </c>
      <c r="G102" s="25">
        <v>100</v>
      </c>
    </row>
    <row r="103" spans="1:7" s="22" customFormat="1" ht="47.25">
      <c r="A103" s="7" t="s">
        <v>99</v>
      </c>
      <c r="B103" s="19" t="s">
        <v>100</v>
      </c>
      <c r="C103" s="20">
        <v>15000</v>
      </c>
      <c r="D103" s="20">
        <v>15000</v>
      </c>
      <c r="E103" s="20">
        <v>15000</v>
      </c>
      <c r="F103" s="20">
        <v>100</v>
      </c>
      <c r="G103" s="21">
        <v>100</v>
      </c>
    </row>
    <row r="104" spans="1:7" s="22" customFormat="1" ht="15.75">
      <c r="A104" s="7" t="s">
        <v>99</v>
      </c>
      <c r="B104" s="19" t="s">
        <v>101</v>
      </c>
      <c r="C104" s="20">
        <v>16500</v>
      </c>
      <c r="D104" s="20">
        <v>16500</v>
      </c>
      <c r="E104" s="20">
        <v>16500</v>
      </c>
      <c r="F104" s="20">
        <v>100</v>
      </c>
      <c r="G104" s="21">
        <v>100</v>
      </c>
    </row>
    <row r="105" spans="1:7" s="22" customFormat="1" ht="31.5">
      <c r="A105" s="9" t="s">
        <v>99</v>
      </c>
      <c r="B105" s="23" t="s">
        <v>72</v>
      </c>
      <c r="C105" s="24">
        <v>46208.65</v>
      </c>
      <c r="D105" s="24">
        <v>46208.65</v>
      </c>
      <c r="E105" s="24">
        <v>46208.63</v>
      </c>
      <c r="F105" s="24">
        <v>100</v>
      </c>
      <c r="G105" s="25">
        <v>100</v>
      </c>
    </row>
    <row r="106" spans="1:7" s="22" customFormat="1" ht="15.75">
      <c r="A106" s="7" t="s">
        <v>99</v>
      </c>
      <c r="B106" s="19" t="s">
        <v>102</v>
      </c>
      <c r="C106" s="20">
        <v>59</v>
      </c>
      <c r="D106" s="20">
        <v>59</v>
      </c>
      <c r="E106" s="20">
        <v>59</v>
      </c>
      <c r="F106" s="20">
        <v>100</v>
      </c>
      <c r="G106" s="21">
        <v>100</v>
      </c>
    </row>
    <row r="107" spans="1:7" s="22" customFormat="1" ht="15.75">
      <c r="A107" s="7" t="s">
        <v>99</v>
      </c>
      <c r="B107" s="19" t="s">
        <v>103</v>
      </c>
      <c r="C107" s="20">
        <v>14684.08</v>
      </c>
      <c r="D107" s="20">
        <v>14684.08</v>
      </c>
      <c r="E107" s="20">
        <v>14684.08</v>
      </c>
      <c r="F107" s="20">
        <v>100</v>
      </c>
      <c r="G107" s="21">
        <v>100</v>
      </c>
    </row>
    <row r="108" spans="1:7" s="22" customFormat="1" ht="15.75">
      <c r="A108" s="7" t="s">
        <v>99</v>
      </c>
      <c r="B108" s="19" t="s">
        <v>104</v>
      </c>
      <c r="C108" s="20">
        <v>3150.05</v>
      </c>
      <c r="D108" s="20">
        <v>3150.05</v>
      </c>
      <c r="E108" s="20">
        <v>3150.04</v>
      </c>
      <c r="F108" s="20">
        <v>100</v>
      </c>
      <c r="G108" s="21">
        <v>100</v>
      </c>
    </row>
    <row r="109" spans="1:7" s="22" customFormat="1" ht="31.5">
      <c r="A109" s="7" t="s">
        <v>99</v>
      </c>
      <c r="B109" s="19" t="s">
        <v>105</v>
      </c>
      <c r="C109" s="20">
        <v>2613.52</v>
      </c>
      <c r="D109" s="20">
        <v>2613.52</v>
      </c>
      <c r="E109" s="20">
        <v>2613.52</v>
      </c>
      <c r="F109" s="20">
        <v>100</v>
      </c>
      <c r="G109" s="21">
        <v>100</v>
      </c>
    </row>
    <row r="110" spans="1:7" s="22" customFormat="1" ht="31.5">
      <c r="A110" s="7" t="s">
        <v>99</v>
      </c>
      <c r="B110" s="19" t="s">
        <v>106</v>
      </c>
      <c r="C110" s="20">
        <v>21692</v>
      </c>
      <c r="D110" s="20">
        <v>21692</v>
      </c>
      <c r="E110" s="20">
        <v>21692</v>
      </c>
      <c r="F110" s="20">
        <v>100</v>
      </c>
      <c r="G110" s="21">
        <v>100</v>
      </c>
    </row>
    <row r="111" spans="1:7" s="22" customFormat="1" ht="31.5">
      <c r="A111" s="7" t="s">
        <v>99</v>
      </c>
      <c r="B111" s="19" t="s">
        <v>107</v>
      </c>
      <c r="C111" s="20">
        <v>2820</v>
      </c>
      <c r="D111" s="20">
        <v>2820</v>
      </c>
      <c r="E111" s="20">
        <v>2820</v>
      </c>
      <c r="F111" s="20">
        <v>100</v>
      </c>
      <c r="G111" s="21">
        <v>100</v>
      </c>
    </row>
    <row r="112" spans="1:7" s="22" customFormat="1" ht="31.5">
      <c r="A112" s="7" t="s">
        <v>99</v>
      </c>
      <c r="B112" s="19" t="s">
        <v>108</v>
      </c>
      <c r="C112" s="20">
        <v>1190</v>
      </c>
      <c r="D112" s="20">
        <v>1190</v>
      </c>
      <c r="E112" s="20">
        <v>1190</v>
      </c>
      <c r="F112" s="20">
        <v>100</v>
      </c>
      <c r="G112" s="21">
        <v>100</v>
      </c>
    </row>
    <row r="113" spans="1:7" s="22" customFormat="1" ht="15.75">
      <c r="A113" s="9" t="s">
        <v>99</v>
      </c>
      <c r="B113" s="23" t="s">
        <v>355</v>
      </c>
      <c r="C113" s="24">
        <v>63411.01</v>
      </c>
      <c r="D113" s="24">
        <v>63411.01</v>
      </c>
      <c r="E113" s="24">
        <v>63411</v>
      </c>
      <c r="F113" s="24">
        <v>100</v>
      </c>
      <c r="G113" s="25">
        <v>100</v>
      </c>
    </row>
    <row r="114" spans="1:7" s="22" customFormat="1" ht="15.75" hidden="1" outlineLevel="1">
      <c r="A114" s="7" t="s">
        <v>99</v>
      </c>
      <c r="B114" s="19" t="s">
        <v>109</v>
      </c>
      <c r="C114" s="20">
        <v>24389</v>
      </c>
      <c r="D114" s="20">
        <v>24389</v>
      </c>
      <c r="E114" s="20">
        <v>24389</v>
      </c>
      <c r="F114" s="20">
        <v>100</v>
      </c>
      <c r="G114" s="21">
        <v>100</v>
      </c>
    </row>
    <row r="115" spans="1:7" s="22" customFormat="1" ht="15.75" hidden="1" outlineLevel="1">
      <c r="A115" s="7" t="s">
        <v>99</v>
      </c>
      <c r="B115" s="19" t="s">
        <v>110</v>
      </c>
      <c r="C115" s="20">
        <v>32174</v>
      </c>
      <c r="D115" s="20">
        <v>32174</v>
      </c>
      <c r="E115" s="20">
        <v>32174</v>
      </c>
      <c r="F115" s="20">
        <v>100</v>
      </c>
      <c r="G115" s="21">
        <v>100</v>
      </c>
    </row>
    <row r="116" spans="1:7" s="22" customFormat="1" ht="15.75" hidden="1" outlineLevel="1">
      <c r="A116" s="7" t="s">
        <v>99</v>
      </c>
      <c r="B116" s="19" t="s">
        <v>111</v>
      </c>
      <c r="C116" s="20">
        <v>6848</v>
      </c>
      <c r="D116" s="20">
        <v>6848</v>
      </c>
      <c r="E116" s="20">
        <v>6848</v>
      </c>
      <c r="F116" s="20">
        <v>100</v>
      </c>
      <c r="G116" s="21">
        <v>100</v>
      </c>
    </row>
    <row r="117" spans="1:7" s="22" customFormat="1" ht="15.75" hidden="1" outlineLevel="1">
      <c r="A117" s="7" t="s">
        <v>99</v>
      </c>
      <c r="B117" s="19" t="s">
        <v>110</v>
      </c>
      <c r="C117" s="20">
        <v>0.01</v>
      </c>
      <c r="D117" s="20">
        <v>0.01</v>
      </c>
      <c r="E117" s="20">
        <v>0</v>
      </c>
      <c r="F117" s="20">
        <v>0</v>
      </c>
      <c r="G117" s="21">
        <v>0</v>
      </c>
    </row>
    <row r="118" spans="1:7" s="22" customFormat="1" ht="47.25" collapsed="1">
      <c r="A118" s="9" t="s">
        <v>99</v>
      </c>
      <c r="B118" s="23" t="s">
        <v>112</v>
      </c>
      <c r="C118" s="24">
        <v>413.2</v>
      </c>
      <c r="D118" s="24">
        <v>413.2</v>
      </c>
      <c r="E118" s="24">
        <v>413.2</v>
      </c>
      <c r="F118" s="24">
        <v>100</v>
      </c>
      <c r="G118" s="25">
        <v>100</v>
      </c>
    </row>
    <row r="119" spans="1:7" s="22" customFormat="1" ht="15.75">
      <c r="A119" s="9" t="s">
        <v>99</v>
      </c>
      <c r="B119" s="23" t="s">
        <v>77</v>
      </c>
      <c r="C119" s="24">
        <v>152194.5</v>
      </c>
      <c r="D119" s="24">
        <v>152194.5</v>
      </c>
      <c r="E119" s="24">
        <v>131521.06</v>
      </c>
      <c r="F119" s="24">
        <v>86.42</v>
      </c>
      <c r="G119" s="25">
        <v>86.42</v>
      </c>
    </row>
    <row r="120" spans="1:7" s="22" customFormat="1" ht="15.75">
      <c r="A120" s="7" t="s">
        <v>99</v>
      </c>
      <c r="B120" s="19" t="s">
        <v>103</v>
      </c>
      <c r="C120" s="20">
        <v>39393.98</v>
      </c>
      <c r="D120" s="20">
        <v>39393.98</v>
      </c>
      <c r="E120" s="20">
        <v>29944</v>
      </c>
      <c r="F120" s="20">
        <v>76.01</v>
      </c>
      <c r="G120" s="21">
        <v>76.01</v>
      </c>
    </row>
    <row r="121" spans="1:7" s="22" customFormat="1" ht="31.5">
      <c r="A121" s="7" t="s">
        <v>99</v>
      </c>
      <c r="B121" s="19" t="s">
        <v>113</v>
      </c>
      <c r="C121" s="20">
        <v>2682</v>
      </c>
      <c r="D121" s="20">
        <v>2682</v>
      </c>
      <c r="E121" s="20">
        <v>0</v>
      </c>
      <c r="F121" s="20">
        <v>0</v>
      </c>
      <c r="G121" s="21">
        <v>0</v>
      </c>
    </row>
    <row r="122" spans="1:7" s="22" customFormat="1" ht="31.5">
      <c r="A122" s="7" t="s">
        <v>99</v>
      </c>
      <c r="B122" s="19" t="s">
        <v>106</v>
      </c>
      <c r="C122" s="20">
        <v>8811</v>
      </c>
      <c r="D122" s="20">
        <v>8811</v>
      </c>
      <c r="E122" s="20">
        <v>8811</v>
      </c>
      <c r="F122" s="20">
        <v>100</v>
      </c>
      <c r="G122" s="21">
        <v>100</v>
      </c>
    </row>
    <row r="123" spans="1:7" s="22" customFormat="1" ht="31.5">
      <c r="A123" s="7" t="s">
        <v>99</v>
      </c>
      <c r="B123" s="19" t="s">
        <v>114</v>
      </c>
      <c r="C123" s="20">
        <v>120</v>
      </c>
      <c r="D123" s="20">
        <v>120</v>
      </c>
      <c r="E123" s="20">
        <v>2.34</v>
      </c>
      <c r="F123" s="20">
        <v>1.95</v>
      </c>
      <c r="G123" s="21">
        <v>1.95</v>
      </c>
    </row>
    <row r="124" spans="1:7" s="22" customFormat="1" ht="31.5">
      <c r="A124" s="7" t="s">
        <v>99</v>
      </c>
      <c r="B124" s="19" t="s">
        <v>107</v>
      </c>
      <c r="C124" s="20">
        <v>2930</v>
      </c>
      <c r="D124" s="20">
        <v>2930</v>
      </c>
      <c r="E124" s="20">
        <v>2588</v>
      </c>
      <c r="F124" s="20">
        <v>88.33</v>
      </c>
      <c r="G124" s="21">
        <v>88.33</v>
      </c>
    </row>
    <row r="125" spans="1:7" s="22" customFormat="1" ht="15.75">
      <c r="A125" s="7" t="s">
        <v>99</v>
      </c>
      <c r="B125" s="19" t="s">
        <v>104</v>
      </c>
      <c r="C125" s="20">
        <v>83.89</v>
      </c>
      <c r="D125" s="20">
        <v>83.89</v>
      </c>
      <c r="E125" s="20">
        <v>0</v>
      </c>
      <c r="F125" s="20">
        <v>0</v>
      </c>
      <c r="G125" s="21">
        <v>0</v>
      </c>
    </row>
    <row r="126" spans="1:7" s="22" customFormat="1" ht="15.75">
      <c r="A126" s="7" t="s">
        <v>99</v>
      </c>
      <c r="B126" s="19" t="s">
        <v>354</v>
      </c>
      <c r="C126" s="20">
        <f>SUM(C127:C130)+C134</f>
        <v>84406.86</v>
      </c>
      <c r="D126" s="20">
        <f>SUM(D127:D130)+D134</f>
        <v>84406.86</v>
      </c>
      <c r="E126" s="20">
        <f>SUM(E127:E130)+E134</f>
        <v>79439.85</v>
      </c>
      <c r="F126" s="20"/>
      <c r="G126" s="21">
        <f>E126/C126*100</f>
        <v>94.11539536004538</v>
      </c>
    </row>
    <row r="127" spans="1:7" s="22" customFormat="1" ht="15.75" hidden="1" outlineLevel="1">
      <c r="A127" s="7" t="s">
        <v>99</v>
      </c>
      <c r="B127" s="19" t="s">
        <v>109</v>
      </c>
      <c r="C127" s="20">
        <v>25020</v>
      </c>
      <c r="D127" s="20">
        <v>25020</v>
      </c>
      <c r="E127" s="20">
        <v>25020</v>
      </c>
      <c r="F127" s="20">
        <v>100</v>
      </c>
      <c r="G127" s="21">
        <v>100</v>
      </c>
    </row>
    <row r="128" spans="1:7" s="22" customFormat="1" ht="15.75" hidden="1" outlineLevel="1">
      <c r="A128" s="7" t="s">
        <v>99</v>
      </c>
      <c r="B128" s="19" t="s">
        <v>110</v>
      </c>
      <c r="C128" s="20">
        <v>36794</v>
      </c>
      <c r="D128" s="20">
        <v>36794</v>
      </c>
      <c r="E128" s="20">
        <v>36794</v>
      </c>
      <c r="F128" s="20">
        <v>100</v>
      </c>
      <c r="G128" s="21">
        <v>100</v>
      </c>
    </row>
    <row r="129" spans="1:7" s="22" customFormat="1" ht="15.75" hidden="1" outlineLevel="1">
      <c r="A129" s="7" t="s">
        <v>99</v>
      </c>
      <c r="B129" s="19" t="s">
        <v>111</v>
      </c>
      <c r="C129" s="20">
        <v>17609</v>
      </c>
      <c r="D129" s="20">
        <v>17609</v>
      </c>
      <c r="E129" s="20">
        <v>17609</v>
      </c>
      <c r="F129" s="20">
        <v>100</v>
      </c>
      <c r="G129" s="21">
        <v>100</v>
      </c>
    </row>
    <row r="130" spans="1:7" s="22" customFormat="1" ht="15.75" hidden="1" outlineLevel="1">
      <c r="A130" s="7" t="s">
        <v>99</v>
      </c>
      <c r="B130" s="19" t="s">
        <v>115</v>
      </c>
      <c r="C130" s="20">
        <v>4967</v>
      </c>
      <c r="D130" s="20">
        <v>4967</v>
      </c>
      <c r="E130" s="20">
        <v>0</v>
      </c>
      <c r="F130" s="20">
        <v>0</v>
      </c>
      <c r="G130" s="21">
        <v>0</v>
      </c>
    </row>
    <row r="131" spans="1:7" s="22" customFormat="1" ht="15.75" collapsed="1">
      <c r="A131" s="7" t="s">
        <v>99</v>
      </c>
      <c r="B131" s="19" t="s">
        <v>103</v>
      </c>
      <c r="C131" s="20">
        <v>3331.7</v>
      </c>
      <c r="D131" s="20">
        <v>3331.7</v>
      </c>
      <c r="E131" s="20">
        <v>2956.36</v>
      </c>
      <c r="F131" s="20">
        <v>88.73</v>
      </c>
      <c r="G131" s="21">
        <v>88.73</v>
      </c>
    </row>
    <row r="132" spans="1:7" s="22" customFormat="1" ht="31.5">
      <c r="A132" s="7" t="s">
        <v>99</v>
      </c>
      <c r="B132" s="19" t="s">
        <v>116</v>
      </c>
      <c r="C132" s="20">
        <v>586.8</v>
      </c>
      <c r="D132" s="20">
        <v>586.8</v>
      </c>
      <c r="E132" s="20">
        <v>578.89</v>
      </c>
      <c r="F132" s="20">
        <v>98.65</v>
      </c>
      <c r="G132" s="21">
        <v>98.65</v>
      </c>
    </row>
    <row r="133" spans="1:7" s="22" customFormat="1" ht="31.5">
      <c r="A133" s="7" t="s">
        <v>99</v>
      </c>
      <c r="B133" s="19" t="s">
        <v>117</v>
      </c>
      <c r="C133" s="20">
        <v>1371</v>
      </c>
      <c r="D133" s="20">
        <v>1371</v>
      </c>
      <c r="E133" s="20">
        <v>1366</v>
      </c>
      <c r="F133" s="20">
        <v>99.64</v>
      </c>
      <c r="G133" s="21">
        <v>99.64</v>
      </c>
    </row>
    <row r="134" spans="1:7" s="22" customFormat="1" ht="15.75" hidden="1" outlineLevel="1">
      <c r="A134" s="7" t="s">
        <v>99</v>
      </c>
      <c r="B134" s="19" t="s">
        <v>118</v>
      </c>
      <c r="C134" s="20">
        <v>16.86</v>
      </c>
      <c r="D134" s="20">
        <v>16.86</v>
      </c>
      <c r="E134" s="20">
        <v>16.85</v>
      </c>
      <c r="F134" s="20">
        <v>99.94</v>
      </c>
      <c r="G134" s="21">
        <v>99.94</v>
      </c>
    </row>
    <row r="135" spans="1:7" s="22" customFormat="1" ht="15.75" collapsed="1">
      <c r="A135" s="7" t="s">
        <v>99</v>
      </c>
      <c r="B135" s="19" t="s">
        <v>119</v>
      </c>
      <c r="C135" s="20">
        <v>196.27</v>
      </c>
      <c r="D135" s="20">
        <v>196.27</v>
      </c>
      <c r="E135" s="20">
        <v>123.04</v>
      </c>
      <c r="F135" s="20">
        <v>62.69</v>
      </c>
      <c r="G135" s="21">
        <v>62.69</v>
      </c>
    </row>
    <row r="136" spans="1:7" s="22" customFormat="1" ht="15.75">
      <c r="A136" s="7" t="s">
        <v>99</v>
      </c>
      <c r="B136" s="19" t="s">
        <v>120</v>
      </c>
      <c r="C136" s="20">
        <v>250</v>
      </c>
      <c r="D136" s="20">
        <v>250</v>
      </c>
      <c r="E136" s="20">
        <v>249.93</v>
      </c>
      <c r="F136" s="20">
        <v>99.97</v>
      </c>
      <c r="G136" s="21">
        <v>99.97</v>
      </c>
    </row>
    <row r="137" spans="1:7" s="22" customFormat="1" ht="31.5">
      <c r="A137" s="7" t="s">
        <v>99</v>
      </c>
      <c r="B137" s="19" t="s">
        <v>121</v>
      </c>
      <c r="C137" s="20">
        <v>8031</v>
      </c>
      <c r="D137" s="20">
        <v>8031</v>
      </c>
      <c r="E137" s="20">
        <v>5461.66</v>
      </c>
      <c r="F137" s="20">
        <v>68.01</v>
      </c>
      <c r="G137" s="21">
        <v>68.01</v>
      </c>
    </row>
    <row r="138" spans="1:7" s="22" customFormat="1" ht="47.25">
      <c r="A138" s="9" t="s">
        <v>122</v>
      </c>
      <c r="B138" s="23" t="s">
        <v>123</v>
      </c>
      <c r="C138" s="24">
        <v>2665</v>
      </c>
      <c r="D138" s="24">
        <v>2665</v>
      </c>
      <c r="E138" s="24">
        <v>2665</v>
      </c>
      <c r="F138" s="24">
        <v>100</v>
      </c>
      <c r="G138" s="25">
        <v>100</v>
      </c>
    </row>
    <row r="139" spans="1:7" s="22" customFormat="1" ht="31.5">
      <c r="A139" s="9" t="s">
        <v>122</v>
      </c>
      <c r="B139" s="23" t="s">
        <v>72</v>
      </c>
      <c r="C139" s="24">
        <v>156473.39</v>
      </c>
      <c r="D139" s="24">
        <v>156473.39</v>
      </c>
      <c r="E139" s="24">
        <v>156473.33</v>
      </c>
      <c r="F139" s="24">
        <v>100</v>
      </c>
      <c r="G139" s="25">
        <v>100</v>
      </c>
    </row>
    <row r="140" spans="1:7" s="22" customFormat="1" ht="31.5">
      <c r="A140" s="7" t="s">
        <v>122</v>
      </c>
      <c r="B140" s="19" t="s">
        <v>124</v>
      </c>
      <c r="C140" s="20">
        <v>1825.94</v>
      </c>
      <c r="D140" s="20">
        <v>1825.94</v>
      </c>
      <c r="E140" s="20">
        <v>1825.93</v>
      </c>
      <c r="F140" s="20">
        <v>100</v>
      </c>
      <c r="G140" s="21">
        <v>100</v>
      </c>
    </row>
    <row r="141" spans="1:7" s="22" customFormat="1" ht="31.5">
      <c r="A141" s="7" t="s">
        <v>122</v>
      </c>
      <c r="B141" s="19" t="s">
        <v>125</v>
      </c>
      <c r="C141" s="20">
        <v>6919.2</v>
      </c>
      <c r="D141" s="20">
        <v>6919.2</v>
      </c>
      <c r="E141" s="20">
        <v>6919.2</v>
      </c>
      <c r="F141" s="20">
        <v>100</v>
      </c>
      <c r="G141" s="21">
        <v>100</v>
      </c>
    </row>
    <row r="142" spans="1:7" s="22" customFormat="1" ht="31.5">
      <c r="A142" s="7" t="s">
        <v>122</v>
      </c>
      <c r="B142" s="19" t="s">
        <v>59</v>
      </c>
      <c r="C142" s="20">
        <v>1263.36</v>
      </c>
      <c r="D142" s="20">
        <v>1263.36</v>
      </c>
      <c r="E142" s="20">
        <v>1263.36</v>
      </c>
      <c r="F142" s="20">
        <v>100</v>
      </c>
      <c r="G142" s="21">
        <v>100</v>
      </c>
    </row>
    <row r="143" spans="1:7" s="22" customFormat="1" ht="15.75">
      <c r="A143" s="7" t="s">
        <v>122</v>
      </c>
      <c r="B143" s="19" t="s">
        <v>126</v>
      </c>
      <c r="C143" s="20">
        <v>8635.38</v>
      </c>
      <c r="D143" s="20">
        <v>8635.38</v>
      </c>
      <c r="E143" s="20">
        <v>8635.37</v>
      </c>
      <c r="F143" s="20">
        <v>100</v>
      </c>
      <c r="G143" s="21">
        <v>100</v>
      </c>
    </row>
    <row r="144" spans="1:7" s="22" customFormat="1" ht="31.5">
      <c r="A144" s="7" t="s">
        <v>122</v>
      </c>
      <c r="B144" s="19" t="s">
        <v>127</v>
      </c>
      <c r="C144" s="20">
        <v>24537.49</v>
      </c>
      <c r="D144" s="20">
        <v>24537.49</v>
      </c>
      <c r="E144" s="20">
        <v>24537.48</v>
      </c>
      <c r="F144" s="20">
        <v>100</v>
      </c>
      <c r="G144" s="21">
        <v>100</v>
      </c>
    </row>
    <row r="145" spans="1:7" s="22" customFormat="1" ht="15.75">
      <c r="A145" s="7" t="s">
        <v>122</v>
      </c>
      <c r="B145" s="19" t="s">
        <v>128</v>
      </c>
      <c r="C145" s="20">
        <v>4245.66</v>
      </c>
      <c r="D145" s="20">
        <v>4245.66</v>
      </c>
      <c r="E145" s="20">
        <v>4245.65</v>
      </c>
      <c r="F145" s="20">
        <v>100</v>
      </c>
      <c r="G145" s="21">
        <v>100</v>
      </c>
    </row>
    <row r="146" spans="1:7" s="22" customFormat="1" ht="31.5">
      <c r="A146" s="7" t="s">
        <v>122</v>
      </c>
      <c r="B146" s="19" t="s">
        <v>129</v>
      </c>
      <c r="C146" s="20">
        <v>1044.06</v>
      </c>
      <c r="D146" s="20">
        <v>1044.06</v>
      </c>
      <c r="E146" s="20">
        <v>1044.06</v>
      </c>
      <c r="F146" s="20">
        <v>100</v>
      </c>
      <c r="G146" s="21">
        <v>100</v>
      </c>
    </row>
    <row r="147" spans="1:7" s="22" customFormat="1" ht="47.25">
      <c r="A147" s="7" t="s">
        <v>122</v>
      </c>
      <c r="B147" s="19" t="s">
        <v>130</v>
      </c>
      <c r="C147" s="20">
        <v>2064.01</v>
      </c>
      <c r="D147" s="20">
        <v>2064.01</v>
      </c>
      <c r="E147" s="20">
        <v>2064.01</v>
      </c>
      <c r="F147" s="20">
        <v>100</v>
      </c>
      <c r="G147" s="21">
        <v>100</v>
      </c>
    </row>
    <row r="148" spans="1:7" s="22" customFormat="1" ht="15.75">
      <c r="A148" s="7" t="s">
        <v>122</v>
      </c>
      <c r="B148" s="19" t="s">
        <v>131</v>
      </c>
      <c r="C148" s="20">
        <v>2362.91</v>
      </c>
      <c r="D148" s="20">
        <v>2362.91</v>
      </c>
      <c r="E148" s="20">
        <v>2362.9</v>
      </c>
      <c r="F148" s="20">
        <v>100</v>
      </c>
      <c r="G148" s="21">
        <v>100</v>
      </c>
    </row>
    <row r="149" spans="1:7" s="22" customFormat="1" ht="31.5">
      <c r="A149" s="7" t="s">
        <v>122</v>
      </c>
      <c r="B149" s="19" t="s">
        <v>132</v>
      </c>
      <c r="C149" s="20">
        <v>79810</v>
      </c>
      <c r="D149" s="20">
        <v>79810</v>
      </c>
      <c r="E149" s="20">
        <v>79810</v>
      </c>
      <c r="F149" s="20">
        <v>100</v>
      </c>
      <c r="G149" s="21">
        <v>100</v>
      </c>
    </row>
    <row r="150" spans="1:7" s="22" customFormat="1" ht="47.25">
      <c r="A150" s="7" t="s">
        <v>122</v>
      </c>
      <c r="B150" s="19" t="s">
        <v>133</v>
      </c>
      <c r="C150" s="20">
        <v>17350.69</v>
      </c>
      <c r="D150" s="20">
        <v>17350.69</v>
      </c>
      <c r="E150" s="20">
        <v>17350.69</v>
      </c>
      <c r="F150" s="20">
        <v>100</v>
      </c>
      <c r="G150" s="21">
        <v>100</v>
      </c>
    </row>
    <row r="151" spans="1:7" s="22" customFormat="1" ht="47.25">
      <c r="A151" s="7" t="s">
        <v>122</v>
      </c>
      <c r="B151" s="19" t="s">
        <v>134</v>
      </c>
      <c r="C151" s="20">
        <v>1031.93</v>
      </c>
      <c r="D151" s="20">
        <v>1031.93</v>
      </c>
      <c r="E151" s="20">
        <v>1031.93</v>
      </c>
      <c r="F151" s="20">
        <v>100</v>
      </c>
      <c r="G151" s="21">
        <v>100</v>
      </c>
    </row>
    <row r="152" spans="1:7" s="22" customFormat="1" ht="31.5">
      <c r="A152" s="7" t="s">
        <v>122</v>
      </c>
      <c r="B152" s="19" t="s">
        <v>135</v>
      </c>
      <c r="C152" s="20">
        <v>3100</v>
      </c>
      <c r="D152" s="20">
        <v>3100</v>
      </c>
      <c r="E152" s="20">
        <v>3100</v>
      </c>
      <c r="F152" s="20">
        <v>100</v>
      </c>
      <c r="G152" s="21">
        <v>100</v>
      </c>
    </row>
    <row r="153" spans="1:7" s="22" customFormat="1" ht="47.25">
      <c r="A153" s="7" t="s">
        <v>122</v>
      </c>
      <c r="B153" s="19" t="s">
        <v>136</v>
      </c>
      <c r="C153" s="20">
        <v>2191.32</v>
      </c>
      <c r="D153" s="20">
        <v>2191.32</v>
      </c>
      <c r="E153" s="20">
        <v>2191.31</v>
      </c>
      <c r="F153" s="20">
        <v>100</v>
      </c>
      <c r="G153" s="21">
        <v>100</v>
      </c>
    </row>
    <row r="154" spans="1:7" s="22" customFormat="1" ht="31.5">
      <c r="A154" s="7" t="s">
        <v>122</v>
      </c>
      <c r="B154" s="19" t="s">
        <v>137</v>
      </c>
      <c r="C154" s="20">
        <v>91.45</v>
      </c>
      <c r="D154" s="20">
        <v>91.45</v>
      </c>
      <c r="E154" s="20">
        <v>91.44</v>
      </c>
      <c r="F154" s="20">
        <v>99.99</v>
      </c>
      <c r="G154" s="21">
        <v>99.99</v>
      </c>
    </row>
    <row r="155" spans="1:7" s="22" customFormat="1" ht="15.75">
      <c r="A155" s="9" t="s">
        <v>122</v>
      </c>
      <c r="B155" s="23" t="s">
        <v>355</v>
      </c>
      <c r="C155" s="24">
        <v>62573.85</v>
      </c>
      <c r="D155" s="24">
        <v>62573.85</v>
      </c>
      <c r="E155" s="24">
        <v>62573.71</v>
      </c>
      <c r="F155" s="24">
        <v>100</v>
      </c>
      <c r="G155" s="25">
        <v>100</v>
      </c>
    </row>
    <row r="156" spans="1:7" s="22" customFormat="1" ht="15.75" hidden="1" outlineLevel="1">
      <c r="A156" s="7" t="s">
        <v>122</v>
      </c>
      <c r="B156" s="19" t="s">
        <v>138</v>
      </c>
      <c r="C156" s="20">
        <v>23563</v>
      </c>
      <c r="D156" s="20">
        <v>23563</v>
      </c>
      <c r="E156" s="20">
        <v>23563</v>
      </c>
      <c r="F156" s="20">
        <v>100</v>
      </c>
      <c r="G156" s="21">
        <v>100</v>
      </c>
    </row>
    <row r="157" spans="1:7" s="22" customFormat="1" ht="15.75" hidden="1" outlineLevel="1">
      <c r="A157" s="7" t="s">
        <v>122</v>
      </c>
      <c r="B157" s="19" t="s">
        <v>139</v>
      </c>
      <c r="C157" s="20">
        <v>4175.98</v>
      </c>
      <c r="D157" s="20">
        <v>4175.98</v>
      </c>
      <c r="E157" s="20">
        <v>4175.98</v>
      </c>
      <c r="F157" s="20">
        <v>100</v>
      </c>
      <c r="G157" s="21">
        <v>100</v>
      </c>
    </row>
    <row r="158" spans="1:7" s="22" customFormat="1" ht="31.5" hidden="1" outlineLevel="1">
      <c r="A158" s="7" t="s">
        <v>122</v>
      </c>
      <c r="B158" s="19" t="s">
        <v>140</v>
      </c>
      <c r="C158" s="20">
        <v>2632</v>
      </c>
      <c r="D158" s="20">
        <v>2632</v>
      </c>
      <c r="E158" s="20">
        <v>2632</v>
      </c>
      <c r="F158" s="20">
        <v>100</v>
      </c>
      <c r="G158" s="21">
        <v>100</v>
      </c>
    </row>
    <row r="159" spans="1:7" s="22" customFormat="1" ht="31.5" hidden="1" outlineLevel="1">
      <c r="A159" s="7" t="s">
        <v>122</v>
      </c>
      <c r="B159" s="19" t="s">
        <v>141</v>
      </c>
      <c r="C159" s="20">
        <v>5525.31</v>
      </c>
      <c r="D159" s="20">
        <v>5525.31</v>
      </c>
      <c r="E159" s="20">
        <v>5525.31</v>
      </c>
      <c r="F159" s="20">
        <v>100</v>
      </c>
      <c r="G159" s="21">
        <v>100</v>
      </c>
    </row>
    <row r="160" spans="1:7" s="22" customFormat="1" ht="31.5" hidden="1" outlineLevel="1">
      <c r="A160" s="7" t="s">
        <v>122</v>
      </c>
      <c r="B160" s="19" t="s">
        <v>142</v>
      </c>
      <c r="C160" s="20">
        <v>13042</v>
      </c>
      <c r="D160" s="20">
        <v>13042</v>
      </c>
      <c r="E160" s="20">
        <v>13042</v>
      </c>
      <c r="F160" s="20">
        <v>100</v>
      </c>
      <c r="G160" s="21">
        <v>100</v>
      </c>
    </row>
    <row r="161" spans="1:7" s="22" customFormat="1" ht="31.5" hidden="1" outlineLevel="1">
      <c r="A161" s="7" t="s">
        <v>122</v>
      </c>
      <c r="B161" s="19" t="s">
        <v>143</v>
      </c>
      <c r="C161" s="20">
        <v>1348</v>
      </c>
      <c r="D161" s="20">
        <v>1348</v>
      </c>
      <c r="E161" s="20">
        <v>1348</v>
      </c>
      <c r="F161" s="20">
        <v>100</v>
      </c>
      <c r="G161" s="21">
        <v>100</v>
      </c>
    </row>
    <row r="162" spans="1:7" s="22" customFormat="1" ht="15.75" hidden="1" outlineLevel="1">
      <c r="A162" s="7" t="s">
        <v>122</v>
      </c>
      <c r="B162" s="19" t="s">
        <v>139</v>
      </c>
      <c r="C162" s="20">
        <v>0.02</v>
      </c>
      <c r="D162" s="20">
        <v>0.02</v>
      </c>
      <c r="E162" s="20">
        <v>0.02</v>
      </c>
      <c r="F162" s="20">
        <v>100</v>
      </c>
      <c r="G162" s="21">
        <v>100</v>
      </c>
    </row>
    <row r="163" spans="1:7" s="22" customFormat="1" ht="15.75" hidden="1" outlineLevel="1">
      <c r="A163" s="7" t="s">
        <v>122</v>
      </c>
      <c r="B163" s="19" t="s">
        <v>144</v>
      </c>
      <c r="C163" s="20">
        <v>8464</v>
      </c>
      <c r="D163" s="20">
        <v>8464</v>
      </c>
      <c r="E163" s="20">
        <v>8464</v>
      </c>
      <c r="F163" s="20">
        <v>100</v>
      </c>
      <c r="G163" s="21">
        <v>100</v>
      </c>
    </row>
    <row r="164" spans="1:7" s="22" customFormat="1" ht="15.75" hidden="1" outlineLevel="1">
      <c r="A164" s="7" t="s">
        <v>122</v>
      </c>
      <c r="B164" s="19" t="s">
        <v>145</v>
      </c>
      <c r="C164" s="20">
        <v>333.4</v>
      </c>
      <c r="D164" s="20">
        <v>333.4</v>
      </c>
      <c r="E164" s="20">
        <v>333.35</v>
      </c>
      <c r="F164" s="20">
        <v>99.99</v>
      </c>
      <c r="G164" s="21">
        <v>99.99</v>
      </c>
    </row>
    <row r="165" spans="1:7" s="22" customFormat="1" ht="15.75" hidden="1" outlineLevel="1">
      <c r="A165" s="7" t="s">
        <v>122</v>
      </c>
      <c r="B165" s="19" t="s">
        <v>146</v>
      </c>
      <c r="C165" s="20">
        <v>60</v>
      </c>
      <c r="D165" s="20">
        <v>60</v>
      </c>
      <c r="E165" s="20">
        <v>60</v>
      </c>
      <c r="F165" s="20">
        <v>100</v>
      </c>
      <c r="G165" s="21">
        <v>100</v>
      </c>
    </row>
    <row r="166" spans="1:7" s="22" customFormat="1" ht="31.5" hidden="1" outlineLevel="1">
      <c r="A166" s="7" t="s">
        <v>122</v>
      </c>
      <c r="B166" s="19" t="s">
        <v>147</v>
      </c>
      <c r="C166" s="20">
        <v>93.6</v>
      </c>
      <c r="D166" s="20">
        <v>93.6</v>
      </c>
      <c r="E166" s="20">
        <v>93.58</v>
      </c>
      <c r="F166" s="20">
        <v>99.98</v>
      </c>
      <c r="G166" s="21">
        <v>99.98</v>
      </c>
    </row>
    <row r="167" spans="1:7" s="22" customFormat="1" ht="31.5" hidden="1" outlineLevel="1">
      <c r="A167" s="7" t="s">
        <v>122</v>
      </c>
      <c r="B167" s="19" t="s">
        <v>148</v>
      </c>
      <c r="C167" s="20">
        <v>2596.2</v>
      </c>
      <c r="D167" s="20">
        <v>2596.2</v>
      </c>
      <c r="E167" s="20">
        <v>2596.15</v>
      </c>
      <c r="F167" s="20">
        <v>100</v>
      </c>
      <c r="G167" s="21">
        <v>100</v>
      </c>
    </row>
    <row r="168" spans="1:7" s="22" customFormat="1" ht="31.5" hidden="1" outlineLevel="1">
      <c r="A168" s="7" t="s">
        <v>122</v>
      </c>
      <c r="B168" s="19" t="s">
        <v>149</v>
      </c>
      <c r="C168" s="20">
        <v>397.17</v>
      </c>
      <c r="D168" s="20">
        <v>397.17</v>
      </c>
      <c r="E168" s="20">
        <v>397.17</v>
      </c>
      <c r="F168" s="20">
        <v>100</v>
      </c>
      <c r="G168" s="21">
        <v>100</v>
      </c>
    </row>
    <row r="169" spans="1:7" s="22" customFormat="1" ht="15.75" hidden="1" outlineLevel="1">
      <c r="A169" s="7" t="s">
        <v>122</v>
      </c>
      <c r="B169" s="19" t="s">
        <v>150</v>
      </c>
      <c r="C169" s="20">
        <v>94.17</v>
      </c>
      <c r="D169" s="20">
        <v>94.17</v>
      </c>
      <c r="E169" s="20">
        <v>94.17</v>
      </c>
      <c r="F169" s="20">
        <v>100</v>
      </c>
      <c r="G169" s="21">
        <v>100</v>
      </c>
    </row>
    <row r="170" spans="1:7" s="22" customFormat="1" ht="15.75" hidden="1" outlineLevel="1">
      <c r="A170" s="7" t="s">
        <v>122</v>
      </c>
      <c r="B170" s="19" t="s">
        <v>151</v>
      </c>
      <c r="C170" s="20">
        <v>249</v>
      </c>
      <c r="D170" s="20">
        <v>249</v>
      </c>
      <c r="E170" s="20">
        <v>249</v>
      </c>
      <c r="F170" s="20">
        <v>100</v>
      </c>
      <c r="G170" s="21">
        <v>100</v>
      </c>
    </row>
    <row r="171" spans="1:7" s="22" customFormat="1" ht="15.75" collapsed="1">
      <c r="A171" s="9" t="s">
        <v>122</v>
      </c>
      <c r="B171" s="23" t="s">
        <v>152</v>
      </c>
      <c r="C171" s="24">
        <v>3577.83</v>
      </c>
      <c r="D171" s="24">
        <v>3577.83</v>
      </c>
      <c r="E171" s="24">
        <v>3577.83</v>
      </c>
      <c r="F171" s="24">
        <v>100</v>
      </c>
      <c r="G171" s="25">
        <v>100</v>
      </c>
    </row>
    <row r="172" spans="1:7" s="22" customFormat="1" ht="31.5">
      <c r="A172" s="7" t="s">
        <v>122</v>
      </c>
      <c r="B172" s="19" t="s">
        <v>153</v>
      </c>
      <c r="C172" s="20">
        <v>42.83</v>
      </c>
      <c r="D172" s="20">
        <v>42.83</v>
      </c>
      <c r="E172" s="20">
        <v>42.83</v>
      </c>
      <c r="F172" s="20">
        <v>100</v>
      </c>
      <c r="G172" s="21">
        <v>100</v>
      </c>
    </row>
    <row r="173" spans="1:7" s="22" customFormat="1" ht="31.5">
      <c r="A173" s="7" t="s">
        <v>122</v>
      </c>
      <c r="B173" s="19" t="s">
        <v>154</v>
      </c>
      <c r="C173" s="20">
        <v>1137</v>
      </c>
      <c r="D173" s="20">
        <v>1137</v>
      </c>
      <c r="E173" s="20">
        <v>1137</v>
      </c>
      <c r="F173" s="20">
        <v>100</v>
      </c>
      <c r="G173" s="21">
        <v>100</v>
      </c>
    </row>
    <row r="174" spans="1:7" s="22" customFormat="1" ht="31.5">
      <c r="A174" s="7" t="s">
        <v>122</v>
      </c>
      <c r="B174" s="19" t="s">
        <v>155</v>
      </c>
      <c r="C174" s="20">
        <v>1990</v>
      </c>
      <c r="D174" s="20">
        <v>1990</v>
      </c>
      <c r="E174" s="20">
        <v>1990</v>
      </c>
      <c r="F174" s="20">
        <v>100</v>
      </c>
      <c r="G174" s="21">
        <v>100</v>
      </c>
    </row>
    <row r="175" spans="1:7" s="22" customFormat="1" ht="31.5">
      <c r="A175" s="7" t="s">
        <v>122</v>
      </c>
      <c r="B175" s="19" t="s">
        <v>156</v>
      </c>
      <c r="C175" s="20">
        <v>408</v>
      </c>
      <c r="D175" s="20">
        <v>408</v>
      </c>
      <c r="E175" s="20">
        <v>408</v>
      </c>
      <c r="F175" s="20">
        <v>100</v>
      </c>
      <c r="G175" s="21">
        <v>100</v>
      </c>
    </row>
    <row r="176" spans="1:7" s="22" customFormat="1" ht="15.75">
      <c r="A176" s="9" t="s">
        <v>122</v>
      </c>
      <c r="B176" s="23" t="s">
        <v>77</v>
      </c>
      <c r="C176" s="24">
        <v>298586.56</v>
      </c>
      <c r="D176" s="24">
        <v>298586.56</v>
      </c>
      <c r="E176" s="24">
        <v>288501.13</v>
      </c>
      <c r="F176" s="24">
        <v>96.62</v>
      </c>
      <c r="G176" s="25">
        <v>96.62</v>
      </c>
    </row>
    <row r="177" spans="1:7" s="22" customFormat="1" ht="31.5">
      <c r="A177" s="7" t="s">
        <v>122</v>
      </c>
      <c r="B177" s="19" t="s">
        <v>124</v>
      </c>
      <c r="C177" s="20">
        <v>4815.71</v>
      </c>
      <c r="D177" s="20">
        <v>4815.71</v>
      </c>
      <c r="E177" s="20">
        <v>4594.78</v>
      </c>
      <c r="F177" s="20">
        <v>95.41</v>
      </c>
      <c r="G177" s="21">
        <v>95.41</v>
      </c>
    </row>
    <row r="178" spans="1:7" s="22" customFormat="1" ht="15.75">
      <c r="A178" s="7" t="s">
        <v>122</v>
      </c>
      <c r="B178" s="19" t="s">
        <v>157</v>
      </c>
      <c r="C178" s="20">
        <v>1670</v>
      </c>
      <c r="D178" s="20">
        <v>1670</v>
      </c>
      <c r="E178" s="20">
        <v>1670</v>
      </c>
      <c r="F178" s="20">
        <v>100</v>
      </c>
      <c r="G178" s="21">
        <v>100</v>
      </c>
    </row>
    <row r="179" spans="1:7" s="22" customFormat="1" ht="15.75">
      <c r="A179" s="7" t="s">
        <v>122</v>
      </c>
      <c r="B179" s="19" t="s">
        <v>158</v>
      </c>
      <c r="C179" s="20">
        <v>8551.47</v>
      </c>
      <c r="D179" s="20">
        <v>8551.47</v>
      </c>
      <c r="E179" s="20">
        <v>8551.47</v>
      </c>
      <c r="F179" s="20">
        <v>100</v>
      </c>
      <c r="G179" s="21">
        <v>100</v>
      </c>
    </row>
    <row r="180" spans="1:7" s="22" customFormat="1" ht="31.5">
      <c r="A180" s="7" t="s">
        <v>122</v>
      </c>
      <c r="B180" s="19" t="s">
        <v>125</v>
      </c>
      <c r="C180" s="20">
        <v>29639.09</v>
      </c>
      <c r="D180" s="20">
        <v>29639.09</v>
      </c>
      <c r="E180" s="20">
        <v>29303.95</v>
      </c>
      <c r="F180" s="20">
        <v>98.87</v>
      </c>
      <c r="G180" s="21">
        <v>98.87</v>
      </c>
    </row>
    <row r="181" spans="1:7" s="22" customFormat="1" ht="31.5">
      <c r="A181" s="7" t="s">
        <v>122</v>
      </c>
      <c r="B181" s="19" t="s">
        <v>59</v>
      </c>
      <c r="C181" s="20">
        <v>5549.14</v>
      </c>
      <c r="D181" s="20">
        <v>5549.14</v>
      </c>
      <c r="E181" s="20">
        <v>5170.75</v>
      </c>
      <c r="F181" s="20">
        <v>93.18</v>
      </c>
      <c r="G181" s="21">
        <v>93.18</v>
      </c>
    </row>
    <row r="182" spans="1:7" s="22" customFormat="1" ht="31.5">
      <c r="A182" s="7" t="s">
        <v>122</v>
      </c>
      <c r="B182" s="19" t="s">
        <v>159</v>
      </c>
      <c r="C182" s="20">
        <v>3850</v>
      </c>
      <c r="D182" s="20">
        <v>3850</v>
      </c>
      <c r="E182" s="20">
        <v>0</v>
      </c>
      <c r="F182" s="20">
        <v>0</v>
      </c>
      <c r="G182" s="21">
        <v>0</v>
      </c>
    </row>
    <row r="183" spans="1:7" s="22" customFormat="1" ht="31.5">
      <c r="A183" s="7" t="s">
        <v>122</v>
      </c>
      <c r="B183" s="19" t="s">
        <v>160</v>
      </c>
      <c r="C183" s="20">
        <v>800</v>
      </c>
      <c r="D183" s="20">
        <v>800</v>
      </c>
      <c r="E183" s="20">
        <v>707.75</v>
      </c>
      <c r="F183" s="20">
        <v>88.47</v>
      </c>
      <c r="G183" s="21">
        <v>88.47</v>
      </c>
    </row>
    <row r="184" spans="1:7" s="22" customFormat="1" ht="15.75">
      <c r="A184" s="7" t="s">
        <v>122</v>
      </c>
      <c r="B184" s="19" t="s">
        <v>126</v>
      </c>
      <c r="C184" s="20">
        <v>9086.52</v>
      </c>
      <c r="D184" s="20">
        <v>9086.52</v>
      </c>
      <c r="E184" s="20">
        <v>9086.51</v>
      </c>
      <c r="F184" s="20">
        <v>100</v>
      </c>
      <c r="G184" s="21">
        <v>100</v>
      </c>
    </row>
    <row r="185" spans="1:7" s="22" customFormat="1" ht="31.5">
      <c r="A185" s="7" t="s">
        <v>122</v>
      </c>
      <c r="B185" s="19" t="s">
        <v>127</v>
      </c>
      <c r="C185" s="20">
        <v>29008.53</v>
      </c>
      <c r="D185" s="20">
        <v>29008.53</v>
      </c>
      <c r="E185" s="20">
        <v>27053.33</v>
      </c>
      <c r="F185" s="20">
        <v>93.26</v>
      </c>
      <c r="G185" s="21">
        <v>93.26</v>
      </c>
    </row>
    <row r="186" spans="1:7" s="22" customFormat="1" ht="15.75">
      <c r="A186" s="7" t="s">
        <v>122</v>
      </c>
      <c r="B186" s="19" t="s">
        <v>128</v>
      </c>
      <c r="C186" s="20">
        <v>5967.24</v>
      </c>
      <c r="D186" s="20">
        <v>5967.24</v>
      </c>
      <c r="E186" s="20">
        <v>5967.24</v>
      </c>
      <c r="F186" s="20">
        <v>100</v>
      </c>
      <c r="G186" s="21">
        <v>100</v>
      </c>
    </row>
    <row r="187" spans="1:7" s="22" customFormat="1" ht="31.5">
      <c r="A187" s="7" t="s">
        <v>122</v>
      </c>
      <c r="B187" s="19" t="s">
        <v>129</v>
      </c>
      <c r="C187" s="20">
        <v>1086.03</v>
      </c>
      <c r="D187" s="20">
        <v>1086.03</v>
      </c>
      <c r="E187" s="20">
        <v>1081.26</v>
      </c>
      <c r="F187" s="20">
        <v>99.56</v>
      </c>
      <c r="G187" s="21">
        <v>99.56</v>
      </c>
    </row>
    <row r="188" spans="1:7" s="22" customFormat="1" ht="47.25">
      <c r="A188" s="7" t="s">
        <v>122</v>
      </c>
      <c r="B188" s="19" t="s">
        <v>130</v>
      </c>
      <c r="C188" s="20">
        <v>7935.99</v>
      </c>
      <c r="D188" s="20">
        <v>7935.99</v>
      </c>
      <c r="E188" s="20">
        <v>7935.99</v>
      </c>
      <c r="F188" s="20">
        <v>100</v>
      </c>
      <c r="G188" s="21">
        <v>100</v>
      </c>
    </row>
    <row r="189" spans="1:7" s="22" customFormat="1" ht="15.75">
      <c r="A189" s="7" t="s">
        <v>122</v>
      </c>
      <c r="B189" s="19" t="s">
        <v>131</v>
      </c>
      <c r="C189" s="20">
        <v>7224.46</v>
      </c>
      <c r="D189" s="20">
        <v>7224.46</v>
      </c>
      <c r="E189" s="20">
        <v>6663.71</v>
      </c>
      <c r="F189" s="20">
        <v>92.24</v>
      </c>
      <c r="G189" s="21">
        <v>92.24</v>
      </c>
    </row>
    <row r="190" spans="1:7" s="22" customFormat="1" ht="31.5">
      <c r="A190" s="7" t="s">
        <v>122</v>
      </c>
      <c r="B190" s="19" t="s">
        <v>132</v>
      </c>
      <c r="C190" s="20">
        <v>67824.41</v>
      </c>
      <c r="D190" s="20">
        <v>67824.41</v>
      </c>
      <c r="E190" s="20">
        <v>67824.41</v>
      </c>
      <c r="F190" s="20">
        <v>100</v>
      </c>
      <c r="G190" s="21">
        <v>100</v>
      </c>
    </row>
    <row r="191" spans="1:7" s="22" customFormat="1" ht="31.5">
      <c r="A191" s="7" t="s">
        <v>122</v>
      </c>
      <c r="B191" s="19" t="s">
        <v>161</v>
      </c>
      <c r="C191" s="20">
        <v>6475.5</v>
      </c>
      <c r="D191" s="20">
        <v>6475.5</v>
      </c>
      <c r="E191" s="20">
        <v>6475.5</v>
      </c>
      <c r="F191" s="20">
        <v>100</v>
      </c>
      <c r="G191" s="21">
        <v>100</v>
      </c>
    </row>
    <row r="192" spans="1:7" s="22" customFormat="1" ht="47.25">
      <c r="A192" s="7" t="s">
        <v>122</v>
      </c>
      <c r="B192" s="19" t="s">
        <v>162</v>
      </c>
      <c r="C192" s="20">
        <v>3312.2</v>
      </c>
      <c r="D192" s="20">
        <v>3312.2</v>
      </c>
      <c r="E192" s="20">
        <v>3312.2</v>
      </c>
      <c r="F192" s="20">
        <v>100</v>
      </c>
      <c r="G192" s="21">
        <v>100</v>
      </c>
    </row>
    <row r="193" spans="1:7" s="22" customFormat="1" ht="31.5">
      <c r="A193" s="7" t="s">
        <v>122</v>
      </c>
      <c r="B193" s="19" t="s">
        <v>163</v>
      </c>
      <c r="C193" s="20">
        <v>373.72</v>
      </c>
      <c r="D193" s="20">
        <v>373.72</v>
      </c>
      <c r="E193" s="20">
        <v>373.18</v>
      </c>
      <c r="F193" s="20">
        <v>99.86</v>
      </c>
      <c r="G193" s="21">
        <v>99.86</v>
      </c>
    </row>
    <row r="194" spans="1:7" s="22" customFormat="1" ht="15.75">
      <c r="A194" s="7" t="s">
        <v>122</v>
      </c>
      <c r="B194" s="19" t="s">
        <v>354</v>
      </c>
      <c r="C194" s="20">
        <f>SUM(C195:C205)+C212+C213+C214+C215+C216+C217+C208</f>
        <v>91307.91000000002</v>
      </c>
      <c r="D194" s="20"/>
      <c r="E194" s="20">
        <f>SUM(E195:E205)+E212+E213+E214+E215+E216+E217+E208</f>
        <v>89189.4</v>
      </c>
      <c r="F194" s="20"/>
      <c r="G194" s="21">
        <f>E194/C194*100</f>
        <v>97.67981766311372</v>
      </c>
    </row>
    <row r="195" spans="1:7" s="22" customFormat="1" ht="15.75" hidden="1" outlineLevel="1">
      <c r="A195" s="7" t="s">
        <v>122</v>
      </c>
      <c r="B195" s="19" t="s">
        <v>138</v>
      </c>
      <c r="C195" s="20">
        <v>7770.1</v>
      </c>
      <c r="D195" s="20">
        <v>7770.1</v>
      </c>
      <c r="E195" s="20">
        <v>7770.1</v>
      </c>
      <c r="F195" s="20">
        <v>100</v>
      </c>
      <c r="G195" s="21">
        <v>100</v>
      </c>
    </row>
    <row r="196" spans="1:7" s="22" customFormat="1" ht="31.5" hidden="1" outlineLevel="1">
      <c r="A196" s="7" t="s">
        <v>122</v>
      </c>
      <c r="B196" s="19" t="s">
        <v>143</v>
      </c>
      <c r="C196" s="20">
        <v>3536</v>
      </c>
      <c r="D196" s="20">
        <v>3536</v>
      </c>
      <c r="E196" s="20">
        <v>3529.81</v>
      </c>
      <c r="F196" s="20">
        <v>99.82</v>
      </c>
      <c r="G196" s="21">
        <v>99.82</v>
      </c>
    </row>
    <row r="197" spans="1:7" s="22" customFormat="1" ht="15.75" hidden="1" outlineLevel="1">
      <c r="A197" s="7" t="s">
        <v>122</v>
      </c>
      <c r="B197" s="19" t="s">
        <v>139</v>
      </c>
      <c r="C197" s="20">
        <v>7148.02</v>
      </c>
      <c r="D197" s="20">
        <v>7148.02</v>
      </c>
      <c r="E197" s="20">
        <v>7148</v>
      </c>
      <c r="F197" s="20">
        <v>100</v>
      </c>
      <c r="G197" s="21">
        <v>100</v>
      </c>
    </row>
    <row r="198" spans="1:7" s="22" customFormat="1" ht="31.5" hidden="1" outlineLevel="1">
      <c r="A198" s="7" t="s">
        <v>122</v>
      </c>
      <c r="B198" s="19" t="s">
        <v>140</v>
      </c>
      <c r="C198" s="20">
        <v>7019.3</v>
      </c>
      <c r="D198" s="20">
        <v>7019.3</v>
      </c>
      <c r="E198" s="20">
        <v>7019.3</v>
      </c>
      <c r="F198" s="20">
        <v>100</v>
      </c>
      <c r="G198" s="21">
        <v>100</v>
      </c>
    </row>
    <row r="199" spans="1:7" s="22" customFormat="1" ht="31.5" hidden="1" outlineLevel="1">
      <c r="A199" s="7" t="s">
        <v>122</v>
      </c>
      <c r="B199" s="19" t="s">
        <v>141</v>
      </c>
      <c r="C199" s="20">
        <v>3874.69</v>
      </c>
      <c r="D199" s="20">
        <v>3874.69</v>
      </c>
      <c r="E199" s="20">
        <v>3874.6</v>
      </c>
      <c r="F199" s="20">
        <v>100</v>
      </c>
      <c r="G199" s="21">
        <v>100</v>
      </c>
    </row>
    <row r="200" spans="1:7" s="22" customFormat="1" ht="31.5" hidden="1" outlineLevel="1">
      <c r="A200" s="7" t="s">
        <v>122</v>
      </c>
      <c r="B200" s="19" t="s">
        <v>142</v>
      </c>
      <c r="C200" s="20">
        <v>15750</v>
      </c>
      <c r="D200" s="20">
        <v>15750</v>
      </c>
      <c r="E200" s="20">
        <v>15749.16</v>
      </c>
      <c r="F200" s="20">
        <v>99.99</v>
      </c>
      <c r="G200" s="21">
        <v>99.99</v>
      </c>
    </row>
    <row r="201" spans="1:7" s="22" customFormat="1" ht="15.75" hidden="1" outlineLevel="1">
      <c r="A201" s="7" t="s">
        <v>122</v>
      </c>
      <c r="B201" s="19" t="s">
        <v>164</v>
      </c>
      <c r="C201" s="20">
        <v>1500</v>
      </c>
      <c r="D201" s="20">
        <v>1500</v>
      </c>
      <c r="E201" s="20">
        <v>1500</v>
      </c>
      <c r="F201" s="20">
        <v>100</v>
      </c>
      <c r="G201" s="21">
        <v>100</v>
      </c>
    </row>
    <row r="202" spans="1:7" s="22" customFormat="1" ht="15.75" hidden="1" outlineLevel="1">
      <c r="A202" s="7" t="s">
        <v>122</v>
      </c>
      <c r="B202" s="19" t="s">
        <v>165</v>
      </c>
      <c r="C202" s="20">
        <v>22715</v>
      </c>
      <c r="D202" s="20">
        <v>22715</v>
      </c>
      <c r="E202" s="20">
        <v>22715</v>
      </c>
      <c r="F202" s="20">
        <v>100</v>
      </c>
      <c r="G202" s="21">
        <v>100</v>
      </c>
    </row>
    <row r="203" spans="1:7" s="22" customFormat="1" ht="15.75" hidden="1" outlineLevel="1">
      <c r="A203" s="7" t="s">
        <v>122</v>
      </c>
      <c r="B203" s="19" t="s">
        <v>146</v>
      </c>
      <c r="C203" s="20">
        <v>1989.8</v>
      </c>
      <c r="D203" s="20">
        <v>1989.8</v>
      </c>
      <c r="E203" s="20">
        <v>5</v>
      </c>
      <c r="F203" s="20">
        <v>0.25</v>
      </c>
      <c r="G203" s="21">
        <v>0.25</v>
      </c>
    </row>
    <row r="204" spans="1:7" s="22" customFormat="1" ht="31.5" hidden="1" outlineLevel="1">
      <c r="A204" s="7" t="s">
        <v>122</v>
      </c>
      <c r="B204" s="19" t="s">
        <v>166</v>
      </c>
      <c r="C204" s="20">
        <v>290</v>
      </c>
      <c r="D204" s="20">
        <v>290</v>
      </c>
      <c r="E204" s="20">
        <v>289.34</v>
      </c>
      <c r="F204" s="20">
        <v>99.77</v>
      </c>
      <c r="G204" s="21">
        <v>99.77</v>
      </c>
    </row>
    <row r="205" spans="1:7" s="22" customFormat="1" ht="15.75" hidden="1" outlineLevel="1">
      <c r="A205" s="7" t="s">
        <v>122</v>
      </c>
      <c r="B205" s="19" t="s">
        <v>167</v>
      </c>
      <c r="C205" s="20">
        <v>2390</v>
      </c>
      <c r="D205" s="20">
        <v>2390</v>
      </c>
      <c r="E205" s="20">
        <v>2349.95</v>
      </c>
      <c r="F205" s="20">
        <v>98.32</v>
      </c>
      <c r="G205" s="21">
        <v>98.32</v>
      </c>
    </row>
    <row r="206" spans="1:7" s="22" customFormat="1" ht="63" collapsed="1">
      <c r="A206" s="7" t="s">
        <v>122</v>
      </c>
      <c r="B206" s="19" t="s">
        <v>168</v>
      </c>
      <c r="C206" s="20">
        <v>395.5</v>
      </c>
      <c r="D206" s="20">
        <v>395.5</v>
      </c>
      <c r="E206" s="20">
        <v>18.1</v>
      </c>
      <c r="F206" s="20">
        <v>4.58</v>
      </c>
      <c r="G206" s="21">
        <v>4.58</v>
      </c>
    </row>
    <row r="207" spans="1:7" s="22" customFormat="1" ht="15.75">
      <c r="A207" s="7" t="s">
        <v>122</v>
      </c>
      <c r="B207" s="19" t="s">
        <v>169</v>
      </c>
      <c r="C207" s="20">
        <v>217.5</v>
      </c>
      <c r="D207" s="20">
        <v>217.5</v>
      </c>
      <c r="E207" s="20">
        <v>216.17</v>
      </c>
      <c r="F207" s="20">
        <v>99.39</v>
      </c>
      <c r="G207" s="21">
        <v>99.39</v>
      </c>
    </row>
    <row r="208" spans="1:7" s="22" customFormat="1" ht="15.75" hidden="1" outlineLevel="1">
      <c r="A208" s="7" t="s">
        <v>122</v>
      </c>
      <c r="B208" s="19" t="s">
        <v>170</v>
      </c>
      <c r="C208" s="20">
        <v>127.77</v>
      </c>
      <c r="D208" s="20">
        <v>127.77</v>
      </c>
      <c r="E208" s="20">
        <v>127.69</v>
      </c>
      <c r="F208" s="20">
        <v>99.94</v>
      </c>
      <c r="G208" s="21">
        <v>99.94</v>
      </c>
    </row>
    <row r="209" spans="1:7" s="22" customFormat="1" ht="31.5" collapsed="1">
      <c r="A209" s="7" t="s">
        <v>122</v>
      </c>
      <c r="B209" s="19" t="s">
        <v>171</v>
      </c>
      <c r="C209" s="20">
        <v>100</v>
      </c>
      <c r="D209" s="20">
        <v>100</v>
      </c>
      <c r="E209" s="20">
        <v>99.22</v>
      </c>
      <c r="F209" s="20">
        <v>99.22</v>
      </c>
      <c r="G209" s="21">
        <v>99.22</v>
      </c>
    </row>
    <row r="210" spans="1:7" s="22" customFormat="1" ht="47.25">
      <c r="A210" s="7" t="s">
        <v>122</v>
      </c>
      <c r="B210" s="19" t="s">
        <v>134</v>
      </c>
      <c r="C210" s="20">
        <v>73.48</v>
      </c>
      <c r="D210" s="20">
        <v>73.48</v>
      </c>
      <c r="E210" s="20">
        <v>73.38</v>
      </c>
      <c r="F210" s="20">
        <v>99.86</v>
      </c>
      <c r="G210" s="21">
        <v>99.86</v>
      </c>
    </row>
    <row r="211" spans="1:7" s="22" customFormat="1" ht="31.5">
      <c r="A211" s="7" t="s">
        <v>122</v>
      </c>
      <c r="B211" s="19" t="s">
        <v>135</v>
      </c>
      <c r="C211" s="20">
        <v>87.5</v>
      </c>
      <c r="D211" s="20">
        <v>87.5</v>
      </c>
      <c r="E211" s="20">
        <v>87.41</v>
      </c>
      <c r="F211" s="20">
        <v>99.9</v>
      </c>
      <c r="G211" s="21">
        <v>99.9</v>
      </c>
    </row>
    <row r="212" spans="1:7" s="22" customFormat="1" ht="15.75" hidden="1" outlineLevel="1">
      <c r="A212" s="7" t="s">
        <v>122</v>
      </c>
      <c r="B212" s="19" t="s">
        <v>172</v>
      </c>
      <c r="C212" s="20">
        <v>1000</v>
      </c>
      <c r="D212" s="20">
        <v>1000</v>
      </c>
      <c r="E212" s="20">
        <v>999.98</v>
      </c>
      <c r="F212" s="20">
        <v>100</v>
      </c>
      <c r="G212" s="21">
        <v>100</v>
      </c>
    </row>
    <row r="213" spans="1:7" s="22" customFormat="1" ht="31.5" hidden="1" outlineLevel="1">
      <c r="A213" s="7" t="s">
        <v>122</v>
      </c>
      <c r="B213" s="19" t="s">
        <v>173</v>
      </c>
      <c r="C213" s="20">
        <v>18.13</v>
      </c>
      <c r="D213" s="20">
        <v>18.13</v>
      </c>
      <c r="E213" s="20">
        <v>18.13</v>
      </c>
      <c r="F213" s="20">
        <v>100</v>
      </c>
      <c r="G213" s="21">
        <v>100</v>
      </c>
    </row>
    <row r="214" spans="1:7" s="22" customFormat="1" ht="15.75" hidden="1" outlineLevel="1">
      <c r="A214" s="7" t="s">
        <v>122</v>
      </c>
      <c r="B214" s="19" t="s">
        <v>174</v>
      </c>
      <c r="C214" s="20">
        <v>82.86</v>
      </c>
      <c r="D214" s="20">
        <v>82.86</v>
      </c>
      <c r="E214" s="20">
        <v>82.76</v>
      </c>
      <c r="F214" s="20">
        <v>99.88</v>
      </c>
      <c r="G214" s="21">
        <v>99.88</v>
      </c>
    </row>
    <row r="215" spans="1:7" s="22" customFormat="1" ht="15.75" hidden="1" outlineLevel="1">
      <c r="A215" s="7" t="s">
        <v>122</v>
      </c>
      <c r="B215" s="19" t="s">
        <v>151</v>
      </c>
      <c r="C215" s="20">
        <v>596.33</v>
      </c>
      <c r="D215" s="20">
        <v>596.33</v>
      </c>
      <c r="E215" s="20">
        <v>591.28</v>
      </c>
      <c r="F215" s="20">
        <v>99.15</v>
      </c>
      <c r="G215" s="21">
        <v>99.15</v>
      </c>
    </row>
    <row r="216" spans="1:7" s="22" customFormat="1" ht="15.75" hidden="1" outlineLevel="1">
      <c r="A216" s="7" t="s">
        <v>122</v>
      </c>
      <c r="B216" s="19" t="s">
        <v>175</v>
      </c>
      <c r="C216" s="20">
        <v>499.91</v>
      </c>
      <c r="D216" s="20">
        <v>499.91</v>
      </c>
      <c r="E216" s="20">
        <v>499.88</v>
      </c>
      <c r="F216" s="20">
        <v>99.99</v>
      </c>
      <c r="G216" s="21">
        <v>99.99</v>
      </c>
    </row>
    <row r="217" spans="1:7" s="22" customFormat="1" ht="15.75" hidden="1" outlineLevel="1">
      <c r="A217" s="7" t="s">
        <v>122</v>
      </c>
      <c r="B217" s="19" t="s">
        <v>165</v>
      </c>
      <c r="C217" s="20">
        <v>15000</v>
      </c>
      <c r="D217" s="20">
        <v>15000</v>
      </c>
      <c r="E217" s="20">
        <v>14919.42</v>
      </c>
      <c r="F217" s="20">
        <v>99.46</v>
      </c>
      <c r="G217" s="21">
        <v>99.46</v>
      </c>
    </row>
    <row r="218" spans="1:7" s="22" customFormat="1" ht="15.75" collapsed="1">
      <c r="A218" s="7" t="s">
        <v>122</v>
      </c>
      <c r="B218" s="19" t="s">
        <v>119</v>
      </c>
      <c r="C218" s="20">
        <v>910.96</v>
      </c>
      <c r="D218" s="20">
        <v>910.96</v>
      </c>
      <c r="E218" s="20">
        <v>775.28</v>
      </c>
      <c r="F218" s="20">
        <v>85.11</v>
      </c>
      <c r="G218" s="21">
        <v>85.11</v>
      </c>
    </row>
    <row r="219" spans="1:7" s="22" customFormat="1" ht="15.75">
      <c r="A219" s="7" t="s">
        <v>122</v>
      </c>
      <c r="B219" s="19" t="s">
        <v>176</v>
      </c>
      <c r="C219" s="20">
        <v>60</v>
      </c>
      <c r="D219" s="20">
        <v>60</v>
      </c>
      <c r="E219" s="20">
        <v>60</v>
      </c>
      <c r="F219" s="20">
        <v>100</v>
      </c>
      <c r="G219" s="21">
        <v>100</v>
      </c>
    </row>
    <row r="220" spans="1:7" s="22" customFormat="1" ht="31.5">
      <c r="A220" s="7" t="s">
        <v>122</v>
      </c>
      <c r="B220" s="19" t="s">
        <v>177</v>
      </c>
      <c r="C220" s="20">
        <v>11775.7</v>
      </c>
      <c r="D220" s="20">
        <v>11775.7</v>
      </c>
      <c r="E220" s="20">
        <v>11775.66</v>
      </c>
      <c r="F220" s="20">
        <v>100</v>
      </c>
      <c r="G220" s="21">
        <v>100</v>
      </c>
    </row>
    <row r="221" spans="1:7" s="22" customFormat="1" ht="47.25">
      <c r="A221" s="7" t="s">
        <v>122</v>
      </c>
      <c r="B221" s="19" t="s">
        <v>178</v>
      </c>
      <c r="C221" s="20">
        <v>266</v>
      </c>
      <c r="D221" s="20">
        <v>266</v>
      </c>
      <c r="E221" s="20">
        <v>217.24</v>
      </c>
      <c r="F221" s="20">
        <v>81.67</v>
      </c>
      <c r="G221" s="21">
        <v>81.67</v>
      </c>
    </row>
    <row r="222" spans="1:7" s="22" customFormat="1" ht="63">
      <c r="A222" s="7" t="s">
        <v>122</v>
      </c>
      <c r="B222" s="19" t="s">
        <v>179</v>
      </c>
      <c r="C222" s="20">
        <v>222</v>
      </c>
      <c r="D222" s="20">
        <v>222</v>
      </c>
      <c r="E222" s="20">
        <v>217.24</v>
      </c>
      <c r="F222" s="20">
        <v>97.86</v>
      </c>
      <c r="G222" s="21">
        <v>97.86</v>
      </c>
    </row>
    <row r="223" spans="1:7" s="22" customFormat="1" ht="15.75">
      <c r="A223" s="9" t="s">
        <v>122</v>
      </c>
      <c r="B223" s="23" t="s">
        <v>180</v>
      </c>
      <c r="C223" s="24">
        <v>34543</v>
      </c>
      <c r="D223" s="24">
        <v>34543</v>
      </c>
      <c r="E223" s="24">
        <v>34543</v>
      </c>
      <c r="F223" s="24">
        <v>100</v>
      </c>
      <c r="G223" s="25">
        <v>100</v>
      </c>
    </row>
    <row r="224" spans="1:7" s="22" customFormat="1" ht="31.5">
      <c r="A224" s="7" t="s">
        <v>122</v>
      </c>
      <c r="B224" s="19" t="s">
        <v>181</v>
      </c>
      <c r="C224" s="20">
        <v>23941</v>
      </c>
      <c r="D224" s="20">
        <v>23941</v>
      </c>
      <c r="E224" s="20">
        <v>23941</v>
      </c>
      <c r="F224" s="20">
        <v>100</v>
      </c>
      <c r="G224" s="21">
        <v>100</v>
      </c>
    </row>
    <row r="225" spans="1:7" s="22" customFormat="1" ht="31.5">
      <c r="A225" s="7" t="s">
        <v>122</v>
      </c>
      <c r="B225" s="19" t="s">
        <v>156</v>
      </c>
      <c r="C225" s="20">
        <v>10602</v>
      </c>
      <c r="D225" s="20">
        <v>10602</v>
      </c>
      <c r="E225" s="20">
        <v>10602</v>
      </c>
      <c r="F225" s="20">
        <v>100</v>
      </c>
      <c r="G225" s="21">
        <v>100</v>
      </c>
    </row>
    <row r="226" spans="1:7" s="22" customFormat="1" ht="31.5">
      <c r="A226" s="9" t="s">
        <v>182</v>
      </c>
      <c r="B226" s="23" t="s">
        <v>72</v>
      </c>
      <c r="C226" s="24">
        <v>6226.53</v>
      </c>
      <c r="D226" s="24">
        <v>6226.53</v>
      </c>
      <c r="E226" s="24">
        <v>6226.06</v>
      </c>
      <c r="F226" s="24">
        <v>99.99</v>
      </c>
      <c r="G226" s="25">
        <v>99.99</v>
      </c>
    </row>
    <row r="227" spans="1:7" s="22" customFormat="1" ht="15.75">
      <c r="A227" s="7" t="s">
        <v>182</v>
      </c>
      <c r="B227" s="19" t="s">
        <v>64</v>
      </c>
      <c r="C227" s="20">
        <v>5765.4</v>
      </c>
      <c r="D227" s="20">
        <v>5765.4</v>
      </c>
      <c r="E227" s="20">
        <v>5764.94</v>
      </c>
      <c r="F227" s="20">
        <v>99.99</v>
      </c>
      <c r="G227" s="21">
        <v>99.99</v>
      </c>
    </row>
    <row r="228" spans="1:7" s="22" customFormat="1" ht="15.75">
      <c r="A228" s="7" t="s">
        <v>182</v>
      </c>
      <c r="B228" s="19" t="s">
        <v>183</v>
      </c>
      <c r="C228" s="20">
        <v>461.13</v>
      </c>
      <c r="D228" s="20">
        <v>461.13</v>
      </c>
      <c r="E228" s="20">
        <v>461.12</v>
      </c>
      <c r="F228" s="20">
        <v>100</v>
      </c>
      <c r="G228" s="21">
        <v>100</v>
      </c>
    </row>
    <row r="229" spans="1:7" s="22" customFormat="1" ht="31.5">
      <c r="A229" s="9" t="s">
        <v>182</v>
      </c>
      <c r="B229" s="23" t="s">
        <v>184</v>
      </c>
      <c r="C229" s="24">
        <v>5000</v>
      </c>
      <c r="D229" s="24">
        <v>5000</v>
      </c>
      <c r="E229" s="24">
        <v>0</v>
      </c>
      <c r="F229" s="24">
        <v>0</v>
      </c>
      <c r="G229" s="25">
        <v>0</v>
      </c>
    </row>
    <row r="230" spans="1:7" s="22" customFormat="1" ht="15.75">
      <c r="A230" s="7" t="s">
        <v>185</v>
      </c>
      <c r="B230" s="19" t="s">
        <v>186</v>
      </c>
      <c r="C230" s="20">
        <v>7035</v>
      </c>
      <c r="D230" s="20">
        <v>7035</v>
      </c>
      <c r="E230" s="20">
        <v>6990.09</v>
      </c>
      <c r="F230" s="20">
        <v>99.36</v>
      </c>
      <c r="G230" s="21">
        <v>99.36</v>
      </c>
    </row>
    <row r="231" spans="1:7" s="22" customFormat="1" ht="15.75">
      <c r="A231" s="9" t="s">
        <v>187</v>
      </c>
      <c r="B231" s="23" t="s">
        <v>188</v>
      </c>
      <c r="C231" s="24">
        <v>7035</v>
      </c>
      <c r="D231" s="24">
        <v>7035</v>
      </c>
      <c r="E231" s="24">
        <v>6990.09</v>
      </c>
      <c r="F231" s="24">
        <v>99.36</v>
      </c>
      <c r="G231" s="25">
        <v>99.36</v>
      </c>
    </row>
    <row r="232" spans="1:7" s="22" customFormat="1" ht="15.75">
      <c r="A232" s="7" t="s">
        <v>187</v>
      </c>
      <c r="B232" s="19" t="s">
        <v>64</v>
      </c>
      <c r="C232" s="20">
        <v>5602</v>
      </c>
      <c r="D232" s="20">
        <v>5602</v>
      </c>
      <c r="E232" s="20">
        <v>5558.55</v>
      </c>
      <c r="F232" s="20">
        <v>99.22</v>
      </c>
      <c r="G232" s="21">
        <v>99.22</v>
      </c>
    </row>
    <row r="233" spans="1:7" s="22" customFormat="1" ht="31.5">
      <c r="A233" s="7" t="s">
        <v>187</v>
      </c>
      <c r="B233" s="19" t="s">
        <v>189</v>
      </c>
      <c r="C233" s="20">
        <v>1433</v>
      </c>
      <c r="D233" s="20">
        <v>1433</v>
      </c>
      <c r="E233" s="20">
        <v>1431.53</v>
      </c>
      <c r="F233" s="20">
        <v>99.9</v>
      </c>
      <c r="G233" s="21">
        <v>99.9</v>
      </c>
    </row>
    <row r="234" spans="1:7" s="22" customFormat="1" ht="15.75">
      <c r="A234" s="7" t="s">
        <v>190</v>
      </c>
      <c r="B234" s="19" t="s">
        <v>191</v>
      </c>
      <c r="C234" s="20">
        <v>1071272.52</v>
      </c>
      <c r="D234" s="20">
        <v>1071272.52</v>
      </c>
      <c r="E234" s="20">
        <v>1052588.11</v>
      </c>
      <c r="F234" s="20">
        <v>98.26</v>
      </c>
      <c r="G234" s="21">
        <v>98.26</v>
      </c>
    </row>
    <row r="235" spans="1:7" s="22" customFormat="1" ht="15.75">
      <c r="A235" s="9" t="s">
        <v>192</v>
      </c>
      <c r="B235" s="23" t="s">
        <v>193</v>
      </c>
      <c r="C235" s="24">
        <v>365270.85</v>
      </c>
      <c r="D235" s="24">
        <v>365270.85</v>
      </c>
      <c r="E235" s="24">
        <v>359050.18</v>
      </c>
      <c r="F235" s="24">
        <v>98.3</v>
      </c>
      <c r="G235" s="25">
        <v>98.3</v>
      </c>
    </row>
    <row r="236" spans="1:7" s="22" customFormat="1" ht="15.75">
      <c r="A236" s="7" t="s">
        <v>192</v>
      </c>
      <c r="B236" s="19" t="s">
        <v>194</v>
      </c>
      <c r="C236" s="20">
        <v>358834.92</v>
      </c>
      <c r="D236" s="20">
        <v>358834.92</v>
      </c>
      <c r="E236" s="20">
        <v>352890.64</v>
      </c>
      <c r="F236" s="20">
        <v>98.34</v>
      </c>
      <c r="G236" s="21">
        <v>98.34</v>
      </c>
    </row>
    <row r="237" spans="1:7" s="22" customFormat="1" ht="31.5">
      <c r="A237" s="7" t="s">
        <v>192</v>
      </c>
      <c r="B237" s="19" t="s">
        <v>195</v>
      </c>
      <c r="C237" s="20">
        <v>2659.6</v>
      </c>
      <c r="D237" s="20">
        <v>2659.6</v>
      </c>
      <c r="E237" s="20">
        <v>2659.6</v>
      </c>
      <c r="F237" s="20">
        <v>100</v>
      </c>
      <c r="G237" s="21">
        <v>100</v>
      </c>
    </row>
    <row r="238" spans="1:7" s="22" customFormat="1" ht="31.5">
      <c r="A238" s="7" t="s">
        <v>192</v>
      </c>
      <c r="B238" s="19" t="s">
        <v>196</v>
      </c>
      <c r="C238" s="20">
        <v>200</v>
      </c>
      <c r="D238" s="20">
        <v>200</v>
      </c>
      <c r="E238" s="20">
        <v>199.99</v>
      </c>
      <c r="F238" s="20">
        <v>100</v>
      </c>
      <c r="G238" s="21">
        <v>100</v>
      </c>
    </row>
    <row r="239" spans="1:7" s="22" customFormat="1" ht="31.5">
      <c r="A239" s="7" t="s">
        <v>192</v>
      </c>
      <c r="B239" s="19" t="s">
        <v>197</v>
      </c>
      <c r="C239" s="20">
        <v>3272.59</v>
      </c>
      <c r="D239" s="20">
        <v>3272.59</v>
      </c>
      <c r="E239" s="20">
        <v>2996.21</v>
      </c>
      <c r="F239" s="20">
        <v>91.55</v>
      </c>
      <c r="G239" s="21">
        <v>91.55</v>
      </c>
    </row>
    <row r="240" spans="1:7" s="22" customFormat="1" ht="31.5">
      <c r="A240" s="7" t="s">
        <v>192</v>
      </c>
      <c r="B240" s="19" t="s">
        <v>198</v>
      </c>
      <c r="C240" s="20">
        <v>57.35</v>
      </c>
      <c r="D240" s="20">
        <v>57.35</v>
      </c>
      <c r="E240" s="20">
        <v>57.34</v>
      </c>
      <c r="F240" s="20">
        <v>99.98</v>
      </c>
      <c r="G240" s="21">
        <v>99.98</v>
      </c>
    </row>
    <row r="241" spans="1:7" s="22" customFormat="1" ht="15.75">
      <c r="A241" s="7" t="s">
        <v>192</v>
      </c>
      <c r="B241" s="19" t="s">
        <v>199</v>
      </c>
      <c r="C241" s="20">
        <v>205.72</v>
      </c>
      <c r="D241" s="20">
        <v>205.72</v>
      </c>
      <c r="E241" s="20">
        <v>205.72</v>
      </c>
      <c r="F241" s="20">
        <v>100</v>
      </c>
      <c r="G241" s="21">
        <v>100</v>
      </c>
    </row>
    <row r="242" spans="1:7" s="22" customFormat="1" ht="31.5">
      <c r="A242" s="7" t="s">
        <v>192</v>
      </c>
      <c r="B242" s="19" t="s">
        <v>200</v>
      </c>
      <c r="C242" s="20">
        <v>40.67</v>
      </c>
      <c r="D242" s="20">
        <v>40.67</v>
      </c>
      <c r="E242" s="20">
        <v>40.67</v>
      </c>
      <c r="F242" s="20">
        <v>100</v>
      </c>
      <c r="G242" s="21">
        <v>100</v>
      </c>
    </row>
    <row r="243" spans="1:7" s="22" customFormat="1" ht="15.75">
      <c r="A243" s="9" t="s">
        <v>192</v>
      </c>
      <c r="B243" s="23" t="s">
        <v>77</v>
      </c>
      <c r="C243" s="24">
        <v>1915.9</v>
      </c>
      <c r="D243" s="24">
        <v>1915.9</v>
      </c>
      <c r="E243" s="24">
        <v>1915.84</v>
      </c>
      <c r="F243" s="24">
        <v>100</v>
      </c>
      <c r="G243" s="25">
        <v>100</v>
      </c>
    </row>
    <row r="244" spans="1:7" s="22" customFormat="1" ht="15.75">
      <c r="A244" s="7" t="s">
        <v>192</v>
      </c>
      <c r="B244" s="19" t="s">
        <v>356</v>
      </c>
      <c r="C244" s="20">
        <v>965.9</v>
      </c>
      <c r="D244" s="20">
        <v>965.9</v>
      </c>
      <c r="E244" s="20">
        <v>965.84</v>
      </c>
      <c r="F244" s="20">
        <v>99.99</v>
      </c>
      <c r="G244" s="21">
        <v>99.99</v>
      </c>
    </row>
    <row r="245" spans="1:7" s="22" customFormat="1" ht="31.5">
      <c r="A245" s="7" t="s">
        <v>192</v>
      </c>
      <c r="B245" s="19" t="s">
        <v>201</v>
      </c>
      <c r="C245" s="20">
        <v>950</v>
      </c>
      <c r="D245" s="20">
        <v>950</v>
      </c>
      <c r="E245" s="20">
        <v>950</v>
      </c>
      <c r="F245" s="20">
        <v>100</v>
      </c>
      <c r="G245" s="21">
        <v>100</v>
      </c>
    </row>
    <row r="246" spans="1:7" s="22" customFormat="1" ht="15.75">
      <c r="A246" s="9" t="s">
        <v>202</v>
      </c>
      <c r="B246" s="23" t="s">
        <v>203</v>
      </c>
      <c r="C246" s="24">
        <v>1485.4</v>
      </c>
      <c r="D246" s="24">
        <v>1485.4</v>
      </c>
      <c r="E246" s="24">
        <v>1485.25</v>
      </c>
      <c r="F246" s="24">
        <v>99.99</v>
      </c>
      <c r="G246" s="25">
        <v>99.99</v>
      </c>
    </row>
    <row r="247" spans="1:7" s="22" customFormat="1" ht="15.75">
      <c r="A247" s="9" t="s">
        <v>202</v>
      </c>
      <c r="B247" s="23" t="s">
        <v>204</v>
      </c>
      <c r="C247" s="24">
        <v>15429.31</v>
      </c>
      <c r="D247" s="24">
        <v>15429.31</v>
      </c>
      <c r="E247" s="24">
        <v>15258.77</v>
      </c>
      <c r="F247" s="24">
        <v>98.89</v>
      </c>
      <c r="G247" s="25">
        <v>98.89</v>
      </c>
    </row>
    <row r="248" spans="1:7" s="22" customFormat="1" ht="15.75">
      <c r="A248" s="7" t="s">
        <v>202</v>
      </c>
      <c r="B248" s="19" t="s">
        <v>64</v>
      </c>
      <c r="C248" s="20">
        <v>15410.5</v>
      </c>
      <c r="D248" s="20">
        <v>15410.5</v>
      </c>
      <c r="E248" s="20">
        <v>15239.96</v>
      </c>
      <c r="F248" s="20">
        <v>98.89</v>
      </c>
      <c r="G248" s="21">
        <v>98.89</v>
      </c>
    </row>
    <row r="249" spans="1:7" s="22" customFormat="1" ht="31.5">
      <c r="A249" s="7" t="s">
        <v>202</v>
      </c>
      <c r="B249" s="19" t="s">
        <v>205</v>
      </c>
      <c r="C249" s="20">
        <v>18.81</v>
      </c>
      <c r="D249" s="20">
        <v>18.81</v>
      </c>
      <c r="E249" s="20">
        <v>18.81</v>
      </c>
      <c r="F249" s="20">
        <v>100</v>
      </c>
      <c r="G249" s="21">
        <v>100</v>
      </c>
    </row>
    <row r="250" spans="1:7" s="22" customFormat="1" ht="15.75">
      <c r="A250" s="9" t="s">
        <v>202</v>
      </c>
      <c r="B250" s="23" t="s">
        <v>206</v>
      </c>
      <c r="C250" s="24">
        <v>41883.9</v>
      </c>
      <c r="D250" s="24">
        <v>41883.9</v>
      </c>
      <c r="E250" s="24">
        <v>40132.8</v>
      </c>
      <c r="F250" s="24">
        <v>95.82</v>
      </c>
      <c r="G250" s="25">
        <v>95.82</v>
      </c>
    </row>
    <row r="251" spans="1:7" s="22" customFormat="1" ht="15.75">
      <c r="A251" s="7" t="s">
        <v>202</v>
      </c>
      <c r="B251" s="19" t="s">
        <v>64</v>
      </c>
      <c r="C251" s="20">
        <v>24883.9</v>
      </c>
      <c r="D251" s="20">
        <v>24883.9</v>
      </c>
      <c r="E251" s="20">
        <v>24520.14</v>
      </c>
      <c r="F251" s="20">
        <v>98.54</v>
      </c>
      <c r="G251" s="21">
        <v>98.54</v>
      </c>
    </row>
    <row r="252" spans="1:7" s="22" customFormat="1" ht="15.75">
      <c r="A252" s="7" t="s">
        <v>202</v>
      </c>
      <c r="B252" s="19" t="s">
        <v>207</v>
      </c>
      <c r="C252" s="20">
        <v>17000</v>
      </c>
      <c r="D252" s="20">
        <v>17000</v>
      </c>
      <c r="E252" s="20">
        <v>15612.65</v>
      </c>
      <c r="F252" s="20">
        <v>91.84</v>
      </c>
      <c r="G252" s="21">
        <v>91.84</v>
      </c>
    </row>
    <row r="253" spans="1:7" s="22" customFormat="1" ht="15.75">
      <c r="A253" s="9" t="s">
        <v>202</v>
      </c>
      <c r="B253" s="23" t="s">
        <v>193</v>
      </c>
      <c r="C253" s="24">
        <v>460410.74</v>
      </c>
      <c r="D253" s="24">
        <v>460410.74</v>
      </c>
      <c r="E253" s="24">
        <v>454094.28</v>
      </c>
      <c r="F253" s="24">
        <v>98.63</v>
      </c>
      <c r="G253" s="25">
        <v>98.63</v>
      </c>
    </row>
    <row r="254" spans="1:7" s="22" customFormat="1" ht="15.75">
      <c r="A254" s="7" t="s">
        <v>202</v>
      </c>
      <c r="B254" s="19" t="s">
        <v>208</v>
      </c>
      <c r="C254" s="20">
        <v>385492.11</v>
      </c>
      <c r="D254" s="20">
        <v>385492.11</v>
      </c>
      <c r="E254" s="20">
        <v>380530.16</v>
      </c>
      <c r="F254" s="20">
        <v>98.71</v>
      </c>
      <c r="G254" s="21">
        <v>98.71</v>
      </c>
    </row>
    <row r="255" spans="1:7" s="22" customFormat="1" ht="31.5">
      <c r="A255" s="7" t="s">
        <v>202</v>
      </c>
      <c r="B255" s="19" t="s">
        <v>209</v>
      </c>
      <c r="C255" s="20">
        <v>57234.86</v>
      </c>
      <c r="D255" s="20">
        <v>57234.86</v>
      </c>
      <c r="E255" s="20">
        <v>56171.29</v>
      </c>
      <c r="F255" s="20">
        <v>98.14</v>
      </c>
      <c r="G255" s="21">
        <v>98.14</v>
      </c>
    </row>
    <row r="256" spans="1:7" s="22" customFormat="1" ht="31.5">
      <c r="A256" s="7" t="s">
        <v>202</v>
      </c>
      <c r="B256" s="19" t="s">
        <v>210</v>
      </c>
      <c r="C256" s="20">
        <v>3152.07</v>
      </c>
      <c r="D256" s="20">
        <v>3152.07</v>
      </c>
      <c r="E256" s="20">
        <v>3137.33</v>
      </c>
      <c r="F256" s="20">
        <v>99.53</v>
      </c>
      <c r="G256" s="21">
        <v>99.53</v>
      </c>
    </row>
    <row r="257" spans="1:7" s="22" customFormat="1" ht="31.5">
      <c r="A257" s="7" t="s">
        <v>202</v>
      </c>
      <c r="B257" s="19" t="s">
        <v>211</v>
      </c>
      <c r="C257" s="20">
        <v>8846.7</v>
      </c>
      <c r="D257" s="20">
        <v>8846.7</v>
      </c>
      <c r="E257" s="20">
        <v>8790.67</v>
      </c>
      <c r="F257" s="20">
        <v>99.37</v>
      </c>
      <c r="G257" s="21">
        <v>99.37</v>
      </c>
    </row>
    <row r="258" spans="1:7" s="22" customFormat="1" ht="31.5">
      <c r="A258" s="7" t="s">
        <v>202</v>
      </c>
      <c r="B258" s="19" t="s">
        <v>212</v>
      </c>
      <c r="C258" s="20">
        <v>2825</v>
      </c>
      <c r="D258" s="20">
        <v>2825</v>
      </c>
      <c r="E258" s="20">
        <v>2821.17</v>
      </c>
      <c r="F258" s="20">
        <v>99.86</v>
      </c>
      <c r="G258" s="21">
        <v>99.86</v>
      </c>
    </row>
    <row r="259" spans="1:7" s="22" customFormat="1" ht="31.5">
      <c r="A259" s="7" t="s">
        <v>202</v>
      </c>
      <c r="B259" s="19" t="s">
        <v>213</v>
      </c>
      <c r="C259" s="20">
        <v>490</v>
      </c>
      <c r="D259" s="20">
        <v>490</v>
      </c>
      <c r="E259" s="20">
        <v>461.09</v>
      </c>
      <c r="F259" s="20">
        <v>94.1</v>
      </c>
      <c r="G259" s="21">
        <v>94.1</v>
      </c>
    </row>
    <row r="260" spans="1:7" s="22" customFormat="1" ht="15.75">
      <c r="A260" s="7" t="s">
        <v>202</v>
      </c>
      <c r="B260" s="19" t="s">
        <v>214</v>
      </c>
      <c r="C260" s="20">
        <v>2370</v>
      </c>
      <c r="D260" s="20">
        <v>2370</v>
      </c>
      <c r="E260" s="20">
        <v>2182.58</v>
      </c>
      <c r="F260" s="20">
        <v>92.09</v>
      </c>
      <c r="G260" s="21">
        <v>92.09</v>
      </c>
    </row>
    <row r="261" spans="1:7" s="22" customFormat="1" ht="15.75">
      <c r="A261" s="9" t="s">
        <v>202</v>
      </c>
      <c r="B261" s="23" t="s">
        <v>215</v>
      </c>
      <c r="C261" s="24">
        <v>6943.78</v>
      </c>
      <c r="D261" s="24">
        <v>6943.78</v>
      </c>
      <c r="E261" s="24">
        <v>6913.32</v>
      </c>
      <c r="F261" s="24">
        <v>99.56</v>
      </c>
      <c r="G261" s="25">
        <v>99.56</v>
      </c>
    </row>
    <row r="262" spans="1:7" s="22" customFormat="1" ht="15.75">
      <c r="A262" s="7" t="s">
        <v>202</v>
      </c>
      <c r="B262" s="19" t="s">
        <v>64</v>
      </c>
      <c r="C262" s="20">
        <v>6666.2</v>
      </c>
      <c r="D262" s="20">
        <v>6666.2</v>
      </c>
      <c r="E262" s="20">
        <v>6645.01</v>
      </c>
      <c r="F262" s="20">
        <v>99.68</v>
      </c>
      <c r="G262" s="21">
        <v>99.68</v>
      </c>
    </row>
    <row r="263" spans="1:7" s="22" customFormat="1" ht="31.5">
      <c r="A263" s="7" t="s">
        <v>202</v>
      </c>
      <c r="B263" s="19" t="s">
        <v>216</v>
      </c>
      <c r="C263" s="20">
        <v>277.58</v>
      </c>
      <c r="D263" s="20">
        <v>277.58</v>
      </c>
      <c r="E263" s="20">
        <v>268.31</v>
      </c>
      <c r="F263" s="20">
        <v>96.66</v>
      </c>
      <c r="G263" s="21">
        <v>96.66</v>
      </c>
    </row>
    <row r="264" spans="1:7" s="22" customFormat="1" ht="15.75">
      <c r="A264" s="9" t="s">
        <v>202</v>
      </c>
      <c r="B264" s="23" t="s">
        <v>217</v>
      </c>
      <c r="C264" s="24">
        <v>11072.68</v>
      </c>
      <c r="D264" s="24">
        <v>11072.68</v>
      </c>
      <c r="E264" s="24">
        <v>11005.45</v>
      </c>
      <c r="F264" s="24">
        <v>99.39</v>
      </c>
      <c r="G264" s="25">
        <v>99.39</v>
      </c>
    </row>
    <row r="265" spans="1:7" s="22" customFormat="1" ht="15.75">
      <c r="A265" s="9" t="s">
        <v>202</v>
      </c>
      <c r="B265" s="23" t="s">
        <v>218</v>
      </c>
      <c r="C265" s="24">
        <v>5476.7</v>
      </c>
      <c r="D265" s="24">
        <v>5476.7</v>
      </c>
      <c r="E265" s="24">
        <v>5442.94</v>
      </c>
      <c r="F265" s="24">
        <v>99.38</v>
      </c>
      <c r="G265" s="25">
        <v>99.38</v>
      </c>
    </row>
    <row r="266" spans="1:7" s="22" customFormat="1" ht="31.5">
      <c r="A266" s="9" t="s">
        <v>202</v>
      </c>
      <c r="B266" s="23" t="s">
        <v>219</v>
      </c>
      <c r="C266" s="24">
        <v>12955.1</v>
      </c>
      <c r="D266" s="24">
        <v>12955.1</v>
      </c>
      <c r="E266" s="24">
        <v>12781.94</v>
      </c>
      <c r="F266" s="24">
        <v>98.66</v>
      </c>
      <c r="G266" s="25">
        <v>98.66</v>
      </c>
    </row>
    <row r="267" spans="1:7" s="22" customFormat="1" ht="15.75">
      <c r="A267" s="9" t="s">
        <v>202</v>
      </c>
      <c r="B267" s="23" t="s">
        <v>220</v>
      </c>
      <c r="C267" s="24">
        <v>8902.9</v>
      </c>
      <c r="D267" s="24">
        <v>8902.9</v>
      </c>
      <c r="E267" s="24">
        <v>8812.41</v>
      </c>
      <c r="F267" s="24">
        <v>98.98</v>
      </c>
      <c r="G267" s="25">
        <v>98.98</v>
      </c>
    </row>
    <row r="268" spans="1:7" s="22" customFormat="1" ht="15.75">
      <c r="A268" s="7" t="s">
        <v>202</v>
      </c>
      <c r="B268" s="19" t="s">
        <v>64</v>
      </c>
      <c r="C268" s="20">
        <v>8812.2</v>
      </c>
      <c r="D268" s="20">
        <v>8812.2</v>
      </c>
      <c r="E268" s="20">
        <v>8721.72</v>
      </c>
      <c r="F268" s="20">
        <v>98.97</v>
      </c>
      <c r="G268" s="21">
        <v>98.97</v>
      </c>
    </row>
    <row r="269" spans="1:7" s="22" customFormat="1" ht="15.75">
      <c r="A269" s="7" t="s">
        <v>202</v>
      </c>
      <c r="B269" s="19" t="s">
        <v>221</v>
      </c>
      <c r="C269" s="20">
        <v>90.7</v>
      </c>
      <c r="D269" s="20">
        <v>90.7</v>
      </c>
      <c r="E269" s="20">
        <v>90.69</v>
      </c>
      <c r="F269" s="20">
        <v>99.99</v>
      </c>
      <c r="G269" s="21">
        <v>99.99</v>
      </c>
    </row>
    <row r="270" spans="1:7" s="22" customFormat="1" ht="15.75">
      <c r="A270" s="9" t="s">
        <v>202</v>
      </c>
      <c r="B270" s="23" t="s">
        <v>77</v>
      </c>
      <c r="C270" s="24">
        <v>9366.96</v>
      </c>
      <c r="D270" s="24">
        <v>9366.96</v>
      </c>
      <c r="E270" s="24">
        <v>7783.23</v>
      </c>
      <c r="F270" s="24">
        <v>83.09</v>
      </c>
      <c r="G270" s="25">
        <v>83.09</v>
      </c>
    </row>
    <row r="271" spans="1:7" s="22" customFormat="1" ht="47.25">
      <c r="A271" s="7" t="s">
        <v>202</v>
      </c>
      <c r="B271" s="19" t="s">
        <v>222</v>
      </c>
      <c r="C271" s="20">
        <v>238.09</v>
      </c>
      <c r="D271" s="20">
        <v>238.09</v>
      </c>
      <c r="E271" s="20">
        <v>238.09</v>
      </c>
      <c r="F271" s="20">
        <v>100</v>
      </c>
      <c r="G271" s="21">
        <v>100</v>
      </c>
    </row>
    <row r="272" spans="1:7" s="22" customFormat="1" ht="47.25">
      <c r="A272" s="7" t="s">
        <v>202</v>
      </c>
      <c r="B272" s="19" t="s">
        <v>223</v>
      </c>
      <c r="C272" s="20">
        <v>59.5</v>
      </c>
      <c r="D272" s="20">
        <v>59.5</v>
      </c>
      <c r="E272" s="20">
        <v>59.5</v>
      </c>
      <c r="F272" s="20">
        <v>100</v>
      </c>
      <c r="G272" s="21">
        <v>100</v>
      </c>
    </row>
    <row r="273" spans="1:7" s="22" customFormat="1" ht="15.75">
      <c r="A273" s="7" t="s">
        <v>202</v>
      </c>
      <c r="B273" s="19" t="s">
        <v>356</v>
      </c>
      <c r="C273" s="20">
        <v>200</v>
      </c>
      <c r="D273" s="20">
        <v>200</v>
      </c>
      <c r="E273" s="20">
        <v>0</v>
      </c>
      <c r="F273" s="20">
        <v>0</v>
      </c>
      <c r="G273" s="21">
        <v>0</v>
      </c>
    </row>
    <row r="274" spans="1:7" s="22" customFormat="1" ht="31.5">
      <c r="A274" s="7" t="s">
        <v>202</v>
      </c>
      <c r="B274" s="19" t="s">
        <v>224</v>
      </c>
      <c r="C274" s="20">
        <v>2200</v>
      </c>
      <c r="D274" s="20">
        <v>2200</v>
      </c>
      <c r="E274" s="20">
        <v>1069</v>
      </c>
      <c r="F274" s="20">
        <v>48.59</v>
      </c>
      <c r="G274" s="21">
        <v>48.59</v>
      </c>
    </row>
    <row r="275" spans="1:7" s="22" customFormat="1" ht="15.75">
      <c r="A275" s="7" t="s">
        <v>202</v>
      </c>
      <c r="B275" s="19" t="s">
        <v>225</v>
      </c>
      <c r="C275" s="20">
        <v>6669.37</v>
      </c>
      <c r="D275" s="20">
        <v>6669.37</v>
      </c>
      <c r="E275" s="20">
        <v>6416.65</v>
      </c>
      <c r="F275" s="20">
        <v>96.21</v>
      </c>
      <c r="G275" s="21">
        <v>96.21</v>
      </c>
    </row>
    <row r="276" spans="1:7" s="22" customFormat="1" ht="31.5">
      <c r="A276" s="9" t="s">
        <v>226</v>
      </c>
      <c r="B276" s="23" t="s">
        <v>227</v>
      </c>
      <c r="C276" s="24">
        <v>171.4</v>
      </c>
      <c r="D276" s="24">
        <v>171.4</v>
      </c>
      <c r="E276" s="24">
        <v>171.4</v>
      </c>
      <c r="F276" s="24">
        <v>100</v>
      </c>
      <c r="G276" s="25">
        <v>100</v>
      </c>
    </row>
    <row r="277" spans="1:7" s="22" customFormat="1" ht="15.75">
      <c r="A277" s="9" t="s">
        <v>226</v>
      </c>
      <c r="B277" s="23" t="s">
        <v>228</v>
      </c>
      <c r="C277" s="24">
        <v>6525.5</v>
      </c>
      <c r="D277" s="24">
        <v>6525.5</v>
      </c>
      <c r="E277" s="24">
        <v>6049.37</v>
      </c>
      <c r="F277" s="24">
        <v>92.7</v>
      </c>
      <c r="G277" s="25">
        <v>92.7</v>
      </c>
    </row>
    <row r="278" spans="1:7" s="22" customFormat="1" ht="15.75">
      <c r="A278" s="9" t="s">
        <v>226</v>
      </c>
      <c r="B278" s="23" t="s">
        <v>229</v>
      </c>
      <c r="C278" s="24">
        <v>8.5</v>
      </c>
      <c r="D278" s="24">
        <v>8.5</v>
      </c>
      <c r="E278" s="24">
        <v>8.4</v>
      </c>
      <c r="F278" s="24">
        <v>98.82</v>
      </c>
      <c r="G278" s="25">
        <v>98.82</v>
      </c>
    </row>
    <row r="279" spans="1:7" s="22" customFormat="1" ht="17.25" customHeight="1">
      <c r="A279" s="9" t="s">
        <v>226</v>
      </c>
      <c r="B279" s="23" t="s">
        <v>230</v>
      </c>
      <c r="C279" s="24">
        <v>6405.9</v>
      </c>
      <c r="D279" s="24">
        <v>6405.9</v>
      </c>
      <c r="E279" s="24">
        <v>5803.46</v>
      </c>
      <c r="F279" s="24">
        <v>90.6</v>
      </c>
      <c r="G279" s="25">
        <v>90.6</v>
      </c>
    </row>
    <row r="280" spans="1:7" s="22" customFormat="1" ht="31.5">
      <c r="A280" s="9" t="s">
        <v>226</v>
      </c>
      <c r="B280" s="23" t="s">
        <v>231</v>
      </c>
      <c r="C280" s="24">
        <v>646.6</v>
      </c>
      <c r="D280" s="24">
        <v>646.6</v>
      </c>
      <c r="E280" s="24">
        <v>646.41</v>
      </c>
      <c r="F280" s="24">
        <v>99.97</v>
      </c>
      <c r="G280" s="25">
        <v>99.97</v>
      </c>
    </row>
    <row r="281" spans="1:7" s="22" customFormat="1" ht="15.75">
      <c r="A281" s="9" t="s">
        <v>226</v>
      </c>
      <c r="B281" s="23" t="s">
        <v>232</v>
      </c>
      <c r="C281" s="24">
        <v>9614.86</v>
      </c>
      <c r="D281" s="24">
        <v>9614.86</v>
      </c>
      <c r="E281" s="24">
        <v>9572.22</v>
      </c>
      <c r="F281" s="24">
        <v>99.56</v>
      </c>
      <c r="G281" s="25">
        <v>99.56</v>
      </c>
    </row>
    <row r="282" spans="1:7" s="22" customFormat="1" ht="15.75">
      <c r="A282" s="7" t="s">
        <v>226</v>
      </c>
      <c r="B282" s="19" t="s">
        <v>64</v>
      </c>
      <c r="C282" s="20">
        <v>3263.2</v>
      </c>
      <c r="D282" s="20">
        <v>3263.2</v>
      </c>
      <c r="E282" s="20">
        <v>3262.98</v>
      </c>
      <c r="F282" s="20">
        <v>99.99</v>
      </c>
      <c r="G282" s="21">
        <v>99.99</v>
      </c>
    </row>
    <row r="283" spans="1:7" s="22" customFormat="1" ht="15.75">
      <c r="A283" s="7" t="s">
        <v>226</v>
      </c>
      <c r="B283" s="19" t="s">
        <v>233</v>
      </c>
      <c r="C283" s="20">
        <v>5798.66</v>
      </c>
      <c r="D283" s="20">
        <v>5798.66</v>
      </c>
      <c r="E283" s="20">
        <v>5798.5</v>
      </c>
      <c r="F283" s="20">
        <v>100</v>
      </c>
      <c r="G283" s="21">
        <v>100</v>
      </c>
    </row>
    <row r="284" spans="1:7" s="22" customFormat="1" ht="31.5">
      <c r="A284" s="7" t="s">
        <v>226</v>
      </c>
      <c r="B284" s="19" t="s">
        <v>234</v>
      </c>
      <c r="C284" s="20">
        <v>553</v>
      </c>
      <c r="D284" s="20">
        <v>553</v>
      </c>
      <c r="E284" s="20">
        <v>510.74</v>
      </c>
      <c r="F284" s="20">
        <v>92.36</v>
      </c>
      <c r="G284" s="21">
        <v>92.36</v>
      </c>
    </row>
    <row r="285" spans="1:7" s="22" customFormat="1" ht="31.5">
      <c r="A285" s="9" t="s">
        <v>226</v>
      </c>
      <c r="B285" s="23" t="s">
        <v>235</v>
      </c>
      <c r="C285" s="24">
        <v>90.7</v>
      </c>
      <c r="D285" s="24">
        <v>90.7</v>
      </c>
      <c r="E285" s="24">
        <v>90.58</v>
      </c>
      <c r="F285" s="24">
        <v>99.87</v>
      </c>
      <c r="G285" s="25">
        <v>99.87</v>
      </c>
    </row>
    <row r="286" spans="1:7" s="22" customFormat="1" ht="15.75">
      <c r="A286" s="9" t="s">
        <v>226</v>
      </c>
      <c r="B286" s="23" t="s">
        <v>193</v>
      </c>
      <c r="C286" s="24">
        <v>4306.44</v>
      </c>
      <c r="D286" s="24">
        <v>4306.44</v>
      </c>
      <c r="E286" s="24">
        <v>4297.03</v>
      </c>
      <c r="F286" s="24">
        <v>99.78</v>
      </c>
      <c r="G286" s="25">
        <v>99.78</v>
      </c>
    </row>
    <row r="287" spans="1:7" s="22" customFormat="1" ht="15.75">
      <c r="A287" s="7" t="s">
        <v>226</v>
      </c>
      <c r="B287" s="19" t="s">
        <v>236</v>
      </c>
      <c r="C287" s="20">
        <v>3699.5</v>
      </c>
      <c r="D287" s="20">
        <v>3699.5</v>
      </c>
      <c r="E287" s="20">
        <v>3690.29</v>
      </c>
      <c r="F287" s="20">
        <v>99.75</v>
      </c>
      <c r="G287" s="21">
        <v>99.75</v>
      </c>
    </row>
    <row r="288" spans="1:7" s="22" customFormat="1" ht="15.75">
      <c r="A288" s="7" t="s">
        <v>226</v>
      </c>
      <c r="B288" s="19" t="s">
        <v>237</v>
      </c>
      <c r="C288" s="20">
        <v>606.94</v>
      </c>
      <c r="D288" s="20">
        <v>606.94</v>
      </c>
      <c r="E288" s="20">
        <v>606.74</v>
      </c>
      <c r="F288" s="20">
        <v>99.97</v>
      </c>
      <c r="G288" s="21">
        <v>99.97</v>
      </c>
    </row>
    <row r="289" spans="1:7" s="22" customFormat="1" ht="31.5">
      <c r="A289" s="9" t="s">
        <v>226</v>
      </c>
      <c r="B289" s="23" t="s">
        <v>238</v>
      </c>
      <c r="C289" s="24">
        <v>380.2</v>
      </c>
      <c r="D289" s="24">
        <v>380.2</v>
      </c>
      <c r="E289" s="24">
        <v>379.85</v>
      </c>
      <c r="F289" s="24">
        <v>99.91</v>
      </c>
      <c r="G289" s="25">
        <v>99.91</v>
      </c>
    </row>
    <row r="290" spans="1:7" s="22" customFormat="1" ht="31.5">
      <c r="A290" s="9" t="s">
        <v>226</v>
      </c>
      <c r="B290" s="23" t="s">
        <v>239</v>
      </c>
      <c r="C290" s="24">
        <v>418.9</v>
      </c>
      <c r="D290" s="24">
        <v>418.9</v>
      </c>
      <c r="E290" s="24">
        <v>418.74</v>
      </c>
      <c r="F290" s="24">
        <v>99.96</v>
      </c>
      <c r="G290" s="25">
        <v>99.96</v>
      </c>
    </row>
    <row r="291" spans="1:7" s="22" customFormat="1" ht="31.5">
      <c r="A291" s="9" t="s">
        <v>226</v>
      </c>
      <c r="B291" s="23" t="s">
        <v>240</v>
      </c>
      <c r="C291" s="24">
        <v>132.4</v>
      </c>
      <c r="D291" s="24">
        <v>132.4</v>
      </c>
      <c r="E291" s="24">
        <v>132.07</v>
      </c>
      <c r="F291" s="24">
        <v>99.75</v>
      </c>
      <c r="G291" s="25">
        <v>99.75</v>
      </c>
    </row>
    <row r="292" spans="1:7" s="22" customFormat="1" ht="31.5">
      <c r="A292" s="9" t="s">
        <v>226</v>
      </c>
      <c r="B292" s="23" t="s">
        <v>241</v>
      </c>
      <c r="C292" s="24">
        <v>505</v>
      </c>
      <c r="D292" s="24">
        <v>505</v>
      </c>
      <c r="E292" s="24">
        <v>504.72</v>
      </c>
      <c r="F292" s="24">
        <v>99.94</v>
      </c>
      <c r="G292" s="25">
        <v>99.94</v>
      </c>
    </row>
    <row r="293" spans="1:7" s="22" customFormat="1" ht="31.5">
      <c r="A293" s="9" t="s">
        <v>226</v>
      </c>
      <c r="B293" s="23" t="s">
        <v>242</v>
      </c>
      <c r="C293" s="24">
        <v>139</v>
      </c>
      <c r="D293" s="24">
        <v>139</v>
      </c>
      <c r="E293" s="24">
        <v>138.75</v>
      </c>
      <c r="F293" s="24">
        <v>99.82</v>
      </c>
      <c r="G293" s="25">
        <v>99.82</v>
      </c>
    </row>
    <row r="294" spans="1:7" s="22" customFormat="1" ht="15.75">
      <c r="A294" s="9" t="s">
        <v>226</v>
      </c>
      <c r="B294" s="23" t="s">
        <v>243</v>
      </c>
      <c r="C294" s="24">
        <v>3382.7</v>
      </c>
      <c r="D294" s="24">
        <v>3382.7</v>
      </c>
      <c r="E294" s="24">
        <v>3291.69</v>
      </c>
      <c r="F294" s="24">
        <v>97.31</v>
      </c>
      <c r="G294" s="25">
        <v>97.31</v>
      </c>
    </row>
    <row r="295" spans="1:7" s="22" customFormat="1" ht="15.75">
      <c r="A295" s="9" t="s">
        <v>244</v>
      </c>
      <c r="B295" s="23" t="s">
        <v>245</v>
      </c>
      <c r="C295" s="24">
        <v>12950.53</v>
      </c>
      <c r="D295" s="24">
        <v>12950.53</v>
      </c>
      <c r="E295" s="24">
        <v>12892.83</v>
      </c>
      <c r="F295" s="24">
        <v>99.55</v>
      </c>
      <c r="G295" s="25">
        <v>99.55</v>
      </c>
    </row>
    <row r="296" spans="1:7" s="22" customFormat="1" ht="15.75">
      <c r="A296" s="7" t="s">
        <v>244</v>
      </c>
      <c r="B296" s="19" t="s">
        <v>64</v>
      </c>
      <c r="C296" s="20">
        <v>9554.6</v>
      </c>
      <c r="D296" s="20">
        <v>9554.6</v>
      </c>
      <c r="E296" s="20">
        <v>9554.6</v>
      </c>
      <c r="F296" s="20">
        <v>100</v>
      </c>
      <c r="G296" s="21">
        <v>100</v>
      </c>
    </row>
    <row r="297" spans="1:7" s="22" customFormat="1" ht="31.5">
      <c r="A297" s="7" t="s">
        <v>244</v>
      </c>
      <c r="B297" s="19" t="s">
        <v>246</v>
      </c>
      <c r="C297" s="20">
        <v>3199.93</v>
      </c>
      <c r="D297" s="20">
        <v>3199.93</v>
      </c>
      <c r="E297" s="20">
        <v>3197.01</v>
      </c>
      <c r="F297" s="20">
        <v>99.91</v>
      </c>
      <c r="G297" s="21">
        <v>99.91</v>
      </c>
    </row>
    <row r="298" spans="1:7" s="22" customFormat="1" ht="31.5">
      <c r="A298" s="7" t="s">
        <v>244</v>
      </c>
      <c r="B298" s="19" t="s">
        <v>247</v>
      </c>
      <c r="C298" s="20">
        <v>196</v>
      </c>
      <c r="D298" s="20">
        <v>196</v>
      </c>
      <c r="E298" s="20">
        <v>141.22</v>
      </c>
      <c r="F298" s="20">
        <v>72.05</v>
      </c>
      <c r="G298" s="21">
        <v>72.05</v>
      </c>
    </row>
    <row r="299" spans="1:7" s="22" customFormat="1" ht="15.75">
      <c r="A299" s="9" t="s">
        <v>244</v>
      </c>
      <c r="B299" s="23" t="s">
        <v>248</v>
      </c>
      <c r="C299" s="24">
        <v>47.4</v>
      </c>
      <c r="D299" s="24">
        <v>47.4</v>
      </c>
      <c r="E299" s="24">
        <v>47.31</v>
      </c>
      <c r="F299" s="24">
        <v>99.81</v>
      </c>
      <c r="G299" s="25">
        <v>99.81</v>
      </c>
    </row>
    <row r="300" spans="1:7" s="22" customFormat="1" ht="15.75">
      <c r="A300" s="9" t="s">
        <v>244</v>
      </c>
      <c r="B300" s="23" t="s">
        <v>249</v>
      </c>
      <c r="C300" s="24">
        <v>30922.57</v>
      </c>
      <c r="D300" s="24">
        <v>30922.57</v>
      </c>
      <c r="E300" s="24">
        <v>30826.97</v>
      </c>
      <c r="F300" s="24">
        <v>99.69</v>
      </c>
      <c r="G300" s="25">
        <v>99.69</v>
      </c>
    </row>
    <row r="301" spans="1:7" s="22" customFormat="1" ht="15.75">
      <c r="A301" s="7" t="s">
        <v>244</v>
      </c>
      <c r="B301" s="19" t="s">
        <v>64</v>
      </c>
      <c r="C301" s="20">
        <v>28203.9</v>
      </c>
      <c r="D301" s="20">
        <v>28203.9</v>
      </c>
      <c r="E301" s="20">
        <v>28108.35</v>
      </c>
      <c r="F301" s="20">
        <v>99.66</v>
      </c>
      <c r="G301" s="21">
        <v>99.66</v>
      </c>
    </row>
    <row r="302" spans="1:7" s="22" customFormat="1" ht="31.5">
      <c r="A302" s="7" t="s">
        <v>244</v>
      </c>
      <c r="B302" s="19" t="s">
        <v>246</v>
      </c>
      <c r="C302" s="20">
        <v>1581.67</v>
      </c>
      <c r="D302" s="20">
        <v>1581.67</v>
      </c>
      <c r="E302" s="20">
        <v>1581.62</v>
      </c>
      <c r="F302" s="20">
        <v>100</v>
      </c>
      <c r="G302" s="21">
        <v>100</v>
      </c>
    </row>
    <row r="303" spans="1:7" s="22" customFormat="1" ht="16.5" customHeight="1">
      <c r="A303" s="7" t="s">
        <v>244</v>
      </c>
      <c r="B303" s="19" t="s">
        <v>247</v>
      </c>
      <c r="C303" s="20">
        <v>1137</v>
      </c>
      <c r="D303" s="20">
        <v>1137</v>
      </c>
      <c r="E303" s="20">
        <v>1137</v>
      </c>
      <c r="F303" s="20">
        <v>100</v>
      </c>
      <c r="G303" s="21">
        <v>100</v>
      </c>
    </row>
    <row r="304" spans="1:7" s="22" customFormat="1" ht="15.75">
      <c r="A304" s="9" t="s">
        <v>244</v>
      </c>
      <c r="B304" s="23" t="s">
        <v>193</v>
      </c>
      <c r="C304" s="24">
        <v>48773.3</v>
      </c>
      <c r="D304" s="24">
        <v>48773.3</v>
      </c>
      <c r="E304" s="24">
        <v>47904.94</v>
      </c>
      <c r="F304" s="24">
        <v>98.22</v>
      </c>
      <c r="G304" s="25">
        <v>98.22</v>
      </c>
    </row>
    <row r="305" spans="1:7" s="22" customFormat="1" ht="15.75">
      <c r="A305" s="7" t="s">
        <v>244</v>
      </c>
      <c r="B305" s="19" t="s">
        <v>250</v>
      </c>
      <c r="C305" s="20">
        <v>15705.1</v>
      </c>
      <c r="D305" s="20">
        <v>15705.1</v>
      </c>
      <c r="E305" s="20">
        <v>15237.1</v>
      </c>
      <c r="F305" s="20">
        <v>97.02</v>
      </c>
      <c r="G305" s="21">
        <v>97.02</v>
      </c>
    </row>
    <row r="306" spans="1:7" s="22" customFormat="1" ht="15.75">
      <c r="A306" s="7" t="s">
        <v>244</v>
      </c>
      <c r="B306" s="19" t="s">
        <v>251</v>
      </c>
      <c r="C306" s="20">
        <v>16657.7</v>
      </c>
      <c r="D306" s="20">
        <v>16657.7</v>
      </c>
      <c r="E306" s="20">
        <v>16542.17</v>
      </c>
      <c r="F306" s="20">
        <v>99.31</v>
      </c>
      <c r="G306" s="21">
        <v>99.31</v>
      </c>
    </row>
    <row r="307" spans="1:7" s="22" customFormat="1" ht="31.5">
      <c r="A307" s="7" t="s">
        <v>244</v>
      </c>
      <c r="B307" s="19" t="s">
        <v>252</v>
      </c>
      <c r="C307" s="20">
        <v>1754.2</v>
      </c>
      <c r="D307" s="20">
        <v>1754.2</v>
      </c>
      <c r="E307" s="20">
        <v>1613.18</v>
      </c>
      <c r="F307" s="20">
        <v>91.96</v>
      </c>
      <c r="G307" s="21">
        <v>91.96</v>
      </c>
    </row>
    <row r="308" spans="1:7" s="22" customFormat="1" ht="15.75">
      <c r="A308" s="7" t="s">
        <v>244</v>
      </c>
      <c r="B308" s="19" t="s">
        <v>253</v>
      </c>
      <c r="C308" s="20">
        <v>4774.9</v>
      </c>
      <c r="D308" s="20">
        <v>4774.9</v>
      </c>
      <c r="E308" s="20">
        <v>4683.56</v>
      </c>
      <c r="F308" s="20">
        <v>98.09</v>
      </c>
      <c r="G308" s="21">
        <v>98.09</v>
      </c>
    </row>
    <row r="309" spans="1:7" s="22" customFormat="1" ht="15.75">
      <c r="A309" s="7" t="s">
        <v>244</v>
      </c>
      <c r="B309" s="19" t="s">
        <v>254</v>
      </c>
      <c r="C309" s="20">
        <v>9881.4</v>
      </c>
      <c r="D309" s="20">
        <v>9881.4</v>
      </c>
      <c r="E309" s="20">
        <v>9828.94</v>
      </c>
      <c r="F309" s="20">
        <v>99.47</v>
      </c>
      <c r="G309" s="21">
        <v>99.47</v>
      </c>
    </row>
    <row r="310" spans="1:7" s="22" customFormat="1" ht="15.75">
      <c r="A310" s="9" t="s">
        <v>244</v>
      </c>
      <c r="B310" s="23" t="s">
        <v>255</v>
      </c>
      <c r="C310" s="24">
        <v>4736.4</v>
      </c>
      <c r="D310" s="24">
        <v>4736.4</v>
      </c>
      <c r="E310" s="24">
        <v>4734.94</v>
      </c>
      <c r="F310" s="24">
        <v>99.97</v>
      </c>
      <c r="G310" s="25">
        <v>99.97</v>
      </c>
    </row>
    <row r="311" spans="1:7" s="22" customFormat="1" ht="15.75">
      <c r="A311" s="7" t="s">
        <v>244</v>
      </c>
      <c r="B311" s="19" t="s">
        <v>64</v>
      </c>
      <c r="C311" s="20">
        <v>4354.4</v>
      </c>
      <c r="D311" s="20">
        <v>4354.4</v>
      </c>
      <c r="E311" s="20">
        <v>4352.94</v>
      </c>
      <c r="F311" s="20">
        <v>99.97</v>
      </c>
      <c r="G311" s="21">
        <v>99.97</v>
      </c>
    </row>
    <row r="312" spans="1:7" s="22" customFormat="1" ht="31.5">
      <c r="A312" s="7" t="s">
        <v>244</v>
      </c>
      <c r="B312" s="19" t="s">
        <v>246</v>
      </c>
      <c r="C312" s="20">
        <v>382</v>
      </c>
      <c r="D312" s="20">
        <v>382</v>
      </c>
      <c r="E312" s="20">
        <v>382</v>
      </c>
      <c r="F312" s="20">
        <v>100</v>
      </c>
      <c r="G312" s="21">
        <v>100</v>
      </c>
    </row>
    <row r="313" spans="1:7" s="22" customFormat="1" ht="15.75">
      <c r="A313" s="7" t="s">
        <v>256</v>
      </c>
      <c r="B313" s="19" t="s">
        <v>257</v>
      </c>
      <c r="C313" s="20">
        <v>140776.94</v>
      </c>
      <c r="D313" s="20">
        <v>140776.94</v>
      </c>
      <c r="E313" s="20">
        <v>140314.71</v>
      </c>
      <c r="F313" s="20">
        <v>99.67</v>
      </c>
      <c r="G313" s="21">
        <v>99.67</v>
      </c>
    </row>
    <row r="314" spans="1:7" s="22" customFormat="1" ht="15.75">
      <c r="A314" s="9" t="s">
        <v>258</v>
      </c>
      <c r="B314" s="23" t="s">
        <v>259</v>
      </c>
      <c r="C314" s="24">
        <v>5554.72</v>
      </c>
      <c r="D314" s="24">
        <v>5554.72</v>
      </c>
      <c r="E314" s="24">
        <v>5537.28</v>
      </c>
      <c r="F314" s="24">
        <v>99.69</v>
      </c>
      <c r="G314" s="25">
        <v>99.69</v>
      </c>
    </row>
    <row r="315" spans="1:7" s="22" customFormat="1" ht="15.75">
      <c r="A315" s="7" t="s">
        <v>258</v>
      </c>
      <c r="B315" s="19" t="s">
        <v>64</v>
      </c>
      <c r="C315" s="20">
        <v>5512.72</v>
      </c>
      <c r="D315" s="20">
        <v>5512.72</v>
      </c>
      <c r="E315" s="20">
        <v>5495.3</v>
      </c>
      <c r="F315" s="20">
        <v>99.68</v>
      </c>
      <c r="G315" s="21">
        <v>99.68</v>
      </c>
    </row>
    <row r="316" spans="1:7" s="22" customFormat="1" ht="15.75">
      <c r="A316" s="7" t="s">
        <v>258</v>
      </c>
      <c r="B316" s="19" t="s">
        <v>260</v>
      </c>
      <c r="C316" s="20">
        <v>42</v>
      </c>
      <c r="D316" s="20">
        <v>42</v>
      </c>
      <c r="E316" s="20">
        <v>41.98</v>
      </c>
      <c r="F316" s="20">
        <v>99.95</v>
      </c>
      <c r="G316" s="21">
        <v>99.95</v>
      </c>
    </row>
    <row r="317" spans="1:7" s="22" customFormat="1" ht="15.75">
      <c r="A317" s="9" t="s">
        <v>258</v>
      </c>
      <c r="B317" s="23" t="s">
        <v>261</v>
      </c>
      <c r="C317" s="24">
        <v>5784.31</v>
      </c>
      <c r="D317" s="24">
        <v>5784.31</v>
      </c>
      <c r="E317" s="24">
        <v>5784.13</v>
      </c>
      <c r="F317" s="24">
        <v>100</v>
      </c>
      <c r="G317" s="25">
        <v>100</v>
      </c>
    </row>
    <row r="318" spans="1:7" s="22" customFormat="1" ht="15.75">
      <c r="A318" s="9" t="s">
        <v>258</v>
      </c>
      <c r="B318" s="23" t="s">
        <v>262</v>
      </c>
      <c r="C318" s="24">
        <v>14020.35</v>
      </c>
      <c r="D318" s="24">
        <v>14020.35</v>
      </c>
      <c r="E318" s="24">
        <v>13906.14</v>
      </c>
      <c r="F318" s="24">
        <v>99.19</v>
      </c>
      <c r="G318" s="25">
        <v>99.19</v>
      </c>
    </row>
    <row r="319" spans="1:7" s="22" customFormat="1" ht="15.75">
      <c r="A319" s="7" t="s">
        <v>258</v>
      </c>
      <c r="B319" s="19" t="s">
        <v>64</v>
      </c>
      <c r="C319" s="20">
        <v>13968.6</v>
      </c>
      <c r="D319" s="20">
        <v>13968.6</v>
      </c>
      <c r="E319" s="20">
        <v>13854.4</v>
      </c>
      <c r="F319" s="20">
        <v>99.18</v>
      </c>
      <c r="G319" s="21">
        <v>99.18</v>
      </c>
    </row>
    <row r="320" spans="1:7" s="22" customFormat="1" ht="31.5">
      <c r="A320" s="7" t="s">
        <v>258</v>
      </c>
      <c r="B320" s="19" t="s">
        <v>263</v>
      </c>
      <c r="C320" s="20">
        <v>51.75</v>
      </c>
      <c r="D320" s="20">
        <v>51.75</v>
      </c>
      <c r="E320" s="20">
        <v>51.74</v>
      </c>
      <c r="F320" s="20">
        <v>99.98</v>
      </c>
      <c r="G320" s="21">
        <v>99.98</v>
      </c>
    </row>
    <row r="321" spans="1:7" s="22" customFormat="1" ht="15.75">
      <c r="A321" s="9" t="s">
        <v>258</v>
      </c>
      <c r="B321" s="23" t="s">
        <v>264</v>
      </c>
      <c r="C321" s="24">
        <v>959.2</v>
      </c>
      <c r="D321" s="24">
        <v>959.2</v>
      </c>
      <c r="E321" s="24">
        <v>949.32</v>
      </c>
      <c r="F321" s="24">
        <v>98.97</v>
      </c>
      <c r="G321" s="25">
        <v>98.97</v>
      </c>
    </row>
    <row r="322" spans="1:7" s="22" customFormat="1" ht="15.75">
      <c r="A322" s="9" t="s">
        <v>258</v>
      </c>
      <c r="B322" s="23" t="s">
        <v>265</v>
      </c>
      <c r="C322" s="24">
        <v>8242</v>
      </c>
      <c r="D322" s="24">
        <v>8242</v>
      </c>
      <c r="E322" s="24">
        <v>8241.06</v>
      </c>
      <c r="F322" s="24">
        <v>99.99</v>
      </c>
      <c r="G322" s="25">
        <v>99.99</v>
      </c>
    </row>
    <row r="323" spans="1:7" s="22" customFormat="1" ht="15.75">
      <c r="A323" s="9" t="s">
        <v>258</v>
      </c>
      <c r="B323" s="23" t="s">
        <v>266</v>
      </c>
      <c r="C323" s="24">
        <v>49691.6</v>
      </c>
      <c r="D323" s="24">
        <v>49691.6</v>
      </c>
      <c r="E323" s="24">
        <v>49653.7</v>
      </c>
      <c r="F323" s="24">
        <v>99.92</v>
      </c>
      <c r="G323" s="25">
        <v>99.92</v>
      </c>
    </row>
    <row r="324" spans="1:7" s="22" customFormat="1" ht="15.75">
      <c r="A324" s="7" t="s">
        <v>258</v>
      </c>
      <c r="B324" s="19" t="s">
        <v>64</v>
      </c>
      <c r="C324" s="20">
        <v>31691.6</v>
      </c>
      <c r="D324" s="20">
        <v>31691.6</v>
      </c>
      <c r="E324" s="20">
        <v>31653.7</v>
      </c>
      <c r="F324" s="20">
        <v>99.88</v>
      </c>
      <c r="G324" s="21">
        <v>99.88</v>
      </c>
    </row>
    <row r="325" spans="1:7" s="22" customFormat="1" ht="15.75">
      <c r="A325" s="7" t="s">
        <v>258</v>
      </c>
      <c r="B325" s="19" t="s">
        <v>207</v>
      </c>
      <c r="C325" s="20">
        <v>18000</v>
      </c>
      <c r="D325" s="20">
        <v>18000</v>
      </c>
      <c r="E325" s="20">
        <v>18000</v>
      </c>
      <c r="F325" s="20">
        <v>100</v>
      </c>
      <c r="G325" s="21">
        <v>100</v>
      </c>
    </row>
    <row r="326" spans="1:7" s="22" customFormat="1" ht="15.75">
      <c r="A326" s="9" t="s">
        <v>258</v>
      </c>
      <c r="B326" s="23" t="s">
        <v>267</v>
      </c>
      <c r="C326" s="24">
        <v>2793.6</v>
      </c>
      <c r="D326" s="24">
        <v>2793.6</v>
      </c>
      <c r="E326" s="24">
        <v>2792.91</v>
      </c>
      <c r="F326" s="24">
        <v>99.98</v>
      </c>
      <c r="G326" s="25">
        <v>99.98</v>
      </c>
    </row>
    <row r="327" spans="1:7" s="22" customFormat="1" ht="15.75">
      <c r="A327" s="9" t="s">
        <v>258</v>
      </c>
      <c r="B327" s="23" t="s">
        <v>268</v>
      </c>
      <c r="C327" s="24">
        <v>14544.8</v>
      </c>
      <c r="D327" s="24">
        <v>14544.8</v>
      </c>
      <c r="E327" s="24">
        <v>14490.93</v>
      </c>
      <c r="F327" s="24">
        <v>99.63</v>
      </c>
      <c r="G327" s="25">
        <v>99.63</v>
      </c>
    </row>
    <row r="328" spans="1:7" s="22" customFormat="1" ht="15.75">
      <c r="A328" s="9" t="s">
        <v>258</v>
      </c>
      <c r="B328" s="23" t="s">
        <v>269</v>
      </c>
      <c r="C328" s="24">
        <v>27435.4</v>
      </c>
      <c r="D328" s="24">
        <v>27435.4</v>
      </c>
      <c r="E328" s="24">
        <v>27401.5</v>
      </c>
      <c r="F328" s="24">
        <v>99.88</v>
      </c>
      <c r="G328" s="25">
        <v>99.88</v>
      </c>
    </row>
    <row r="329" spans="1:7" s="22" customFormat="1" ht="15.75">
      <c r="A329" s="9" t="s">
        <v>258</v>
      </c>
      <c r="B329" s="23" t="s">
        <v>77</v>
      </c>
      <c r="C329" s="24">
        <v>1031.06</v>
      </c>
      <c r="D329" s="24">
        <v>1031.06</v>
      </c>
      <c r="E329" s="24">
        <v>918.16</v>
      </c>
      <c r="F329" s="24">
        <v>89.05</v>
      </c>
      <c r="G329" s="25">
        <v>89.05</v>
      </c>
    </row>
    <row r="330" spans="1:7" s="22" customFormat="1" ht="15.75">
      <c r="A330" s="7" t="s">
        <v>258</v>
      </c>
      <c r="B330" s="19" t="s">
        <v>270</v>
      </c>
      <c r="C330" s="20">
        <v>831</v>
      </c>
      <c r="D330" s="20">
        <v>831</v>
      </c>
      <c r="E330" s="20">
        <v>718.66</v>
      </c>
      <c r="F330" s="20">
        <v>86.48</v>
      </c>
      <c r="G330" s="21">
        <v>86.48</v>
      </c>
    </row>
    <row r="331" spans="1:7" s="22" customFormat="1" ht="31.5">
      <c r="A331" s="7" t="s">
        <v>258</v>
      </c>
      <c r="B331" s="19" t="s">
        <v>271</v>
      </c>
      <c r="C331" s="20">
        <v>200.06</v>
      </c>
      <c r="D331" s="20">
        <v>200.06</v>
      </c>
      <c r="E331" s="20">
        <v>199.5</v>
      </c>
      <c r="F331" s="20">
        <v>99.72</v>
      </c>
      <c r="G331" s="21">
        <v>99.72</v>
      </c>
    </row>
    <row r="332" spans="1:7" s="22" customFormat="1" ht="15.75">
      <c r="A332" s="9" t="s">
        <v>272</v>
      </c>
      <c r="B332" s="23" t="s">
        <v>273</v>
      </c>
      <c r="C332" s="24">
        <v>10719.9</v>
      </c>
      <c r="D332" s="24">
        <v>10719.9</v>
      </c>
      <c r="E332" s="24">
        <v>10639.57</v>
      </c>
      <c r="F332" s="24">
        <v>99.25</v>
      </c>
      <c r="G332" s="25">
        <v>99.25</v>
      </c>
    </row>
    <row r="333" spans="1:7" s="22" customFormat="1" ht="15.75">
      <c r="A333" s="7" t="s">
        <v>274</v>
      </c>
      <c r="B333" s="19" t="s">
        <v>275</v>
      </c>
      <c r="C333" s="20">
        <v>67636.77</v>
      </c>
      <c r="D333" s="20">
        <v>67636.77</v>
      </c>
      <c r="E333" s="20">
        <v>66512.7</v>
      </c>
      <c r="F333" s="20">
        <v>98.34</v>
      </c>
      <c r="G333" s="21">
        <v>98.34</v>
      </c>
    </row>
    <row r="334" spans="1:7" s="22" customFormat="1" ht="31.5">
      <c r="A334" s="9" t="s">
        <v>276</v>
      </c>
      <c r="B334" s="23" t="s">
        <v>277</v>
      </c>
      <c r="C334" s="24">
        <v>32226.8</v>
      </c>
      <c r="D334" s="24">
        <v>32226.8</v>
      </c>
      <c r="E334" s="24">
        <v>31191.29</v>
      </c>
      <c r="F334" s="24">
        <v>96.79</v>
      </c>
      <c r="G334" s="25">
        <v>96.79</v>
      </c>
    </row>
    <row r="335" spans="1:7" s="22" customFormat="1" ht="15.75">
      <c r="A335" s="9" t="s">
        <v>276</v>
      </c>
      <c r="B335" s="23" t="s">
        <v>278</v>
      </c>
      <c r="C335" s="24">
        <v>6591</v>
      </c>
      <c r="D335" s="24">
        <v>6591</v>
      </c>
      <c r="E335" s="24">
        <v>6591</v>
      </c>
      <c r="F335" s="24">
        <v>100</v>
      </c>
      <c r="G335" s="25">
        <v>100</v>
      </c>
    </row>
    <row r="336" spans="1:7" s="22" customFormat="1" ht="15.75">
      <c r="A336" s="7" t="s">
        <v>276</v>
      </c>
      <c r="B336" s="19" t="s">
        <v>279</v>
      </c>
      <c r="C336" s="20">
        <v>648.89</v>
      </c>
      <c r="D336" s="20">
        <v>648.89</v>
      </c>
      <c r="E336" s="20">
        <v>648.89</v>
      </c>
      <c r="F336" s="20">
        <v>100</v>
      </c>
      <c r="G336" s="21">
        <v>100</v>
      </c>
    </row>
    <row r="337" spans="1:7" s="22" customFormat="1" ht="15.75">
      <c r="A337" s="7" t="s">
        <v>276</v>
      </c>
      <c r="B337" s="19" t="s">
        <v>280</v>
      </c>
      <c r="C337" s="20">
        <v>2619.22</v>
      </c>
      <c r="D337" s="20">
        <v>2619.22</v>
      </c>
      <c r="E337" s="20">
        <v>2619.22</v>
      </c>
      <c r="F337" s="20">
        <v>100</v>
      </c>
      <c r="G337" s="21">
        <v>100</v>
      </c>
    </row>
    <row r="338" spans="1:7" s="22" customFormat="1" ht="15.75">
      <c r="A338" s="7" t="s">
        <v>276</v>
      </c>
      <c r="B338" s="19" t="s">
        <v>281</v>
      </c>
      <c r="C338" s="20">
        <v>3322.89</v>
      </c>
      <c r="D338" s="20">
        <v>3322.89</v>
      </c>
      <c r="E338" s="20">
        <v>3322.89</v>
      </c>
      <c r="F338" s="20">
        <v>100</v>
      </c>
      <c r="G338" s="21">
        <v>100</v>
      </c>
    </row>
    <row r="339" spans="1:7" s="22" customFormat="1" ht="15.75">
      <c r="A339" s="9" t="s">
        <v>276</v>
      </c>
      <c r="B339" s="23" t="s">
        <v>282</v>
      </c>
      <c r="C339" s="24">
        <v>235.5</v>
      </c>
      <c r="D339" s="24">
        <v>235.5</v>
      </c>
      <c r="E339" s="24">
        <v>235.28</v>
      </c>
      <c r="F339" s="24">
        <v>99.91</v>
      </c>
      <c r="G339" s="25">
        <v>99.91</v>
      </c>
    </row>
    <row r="340" spans="1:7" s="22" customFormat="1" ht="15.75">
      <c r="A340" s="7" t="s">
        <v>276</v>
      </c>
      <c r="B340" s="19" t="s">
        <v>283</v>
      </c>
      <c r="C340" s="20">
        <v>65.8</v>
      </c>
      <c r="D340" s="20">
        <v>65.8</v>
      </c>
      <c r="E340" s="20">
        <v>65.75</v>
      </c>
      <c r="F340" s="20">
        <v>99.92</v>
      </c>
      <c r="G340" s="21">
        <v>99.92</v>
      </c>
    </row>
    <row r="341" spans="1:7" s="22" customFormat="1" ht="15.75">
      <c r="A341" s="7" t="s">
        <v>276</v>
      </c>
      <c r="B341" s="19" t="s">
        <v>280</v>
      </c>
      <c r="C341" s="20">
        <v>169.7</v>
      </c>
      <c r="D341" s="20">
        <v>169.7</v>
      </c>
      <c r="E341" s="20">
        <v>169.53</v>
      </c>
      <c r="F341" s="20">
        <v>99.9</v>
      </c>
      <c r="G341" s="21">
        <v>99.9</v>
      </c>
    </row>
    <row r="342" spans="1:7" s="22" customFormat="1" ht="15.75">
      <c r="A342" s="9" t="s">
        <v>276</v>
      </c>
      <c r="B342" s="23" t="s">
        <v>357</v>
      </c>
      <c r="C342" s="24">
        <v>1880</v>
      </c>
      <c r="D342" s="24">
        <v>1880</v>
      </c>
      <c r="E342" s="24">
        <v>1879.46</v>
      </c>
      <c r="F342" s="24">
        <v>99.97</v>
      </c>
      <c r="G342" s="25">
        <v>99.97</v>
      </c>
    </row>
    <row r="343" spans="1:7" s="22" customFormat="1" ht="15.75">
      <c r="A343" s="9" t="s">
        <v>276</v>
      </c>
      <c r="B343" s="23" t="s">
        <v>358</v>
      </c>
      <c r="C343" s="24">
        <v>507</v>
      </c>
      <c r="D343" s="24">
        <v>507</v>
      </c>
      <c r="E343" s="24">
        <v>419.65</v>
      </c>
      <c r="F343" s="24">
        <v>82.77</v>
      </c>
      <c r="G343" s="25">
        <v>82.77</v>
      </c>
    </row>
    <row r="344" spans="1:7" s="22" customFormat="1" ht="47.25">
      <c r="A344" s="9" t="s">
        <v>284</v>
      </c>
      <c r="B344" s="23" t="s">
        <v>285</v>
      </c>
      <c r="C344" s="24">
        <v>12660.47</v>
      </c>
      <c r="D344" s="24">
        <v>12660.47</v>
      </c>
      <c r="E344" s="24">
        <v>12660.29</v>
      </c>
      <c r="F344" s="24">
        <v>100</v>
      </c>
      <c r="G344" s="25">
        <v>100</v>
      </c>
    </row>
    <row r="345" spans="1:7" s="22" customFormat="1" ht="47.25">
      <c r="A345" s="9" t="s">
        <v>286</v>
      </c>
      <c r="B345" s="23" t="s">
        <v>287</v>
      </c>
      <c r="C345" s="24">
        <v>500</v>
      </c>
      <c r="D345" s="24">
        <v>500</v>
      </c>
      <c r="E345" s="24">
        <v>500</v>
      </c>
      <c r="F345" s="24">
        <v>100</v>
      </c>
      <c r="G345" s="25">
        <v>100</v>
      </c>
    </row>
    <row r="346" spans="1:7" s="22" customFormat="1" ht="15.75">
      <c r="A346" s="9" t="s">
        <v>286</v>
      </c>
      <c r="B346" s="23" t="s">
        <v>359</v>
      </c>
      <c r="C346" s="24">
        <v>6533</v>
      </c>
      <c r="D346" s="24">
        <v>6533</v>
      </c>
      <c r="E346" s="24">
        <v>6533</v>
      </c>
      <c r="F346" s="24">
        <v>100</v>
      </c>
      <c r="G346" s="25">
        <v>100</v>
      </c>
    </row>
    <row r="347" spans="1:7" s="22" customFormat="1" ht="31.5">
      <c r="A347" s="9" t="s">
        <v>286</v>
      </c>
      <c r="B347" s="23" t="s">
        <v>288</v>
      </c>
      <c r="C347" s="24">
        <v>4562</v>
      </c>
      <c r="D347" s="24">
        <v>4562</v>
      </c>
      <c r="E347" s="24">
        <v>4561.74</v>
      </c>
      <c r="F347" s="24">
        <v>99.99</v>
      </c>
      <c r="G347" s="25">
        <v>99.99</v>
      </c>
    </row>
    <row r="348" spans="1:7" s="22" customFormat="1" ht="15.75">
      <c r="A348" s="7" t="s">
        <v>286</v>
      </c>
      <c r="B348" s="19" t="s">
        <v>64</v>
      </c>
      <c r="C348" s="20">
        <v>4545.3</v>
      </c>
      <c r="D348" s="20">
        <v>4545.3</v>
      </c>
      <c r="E348" s="20">
        <v>4545.04</v>
      </c>
      <c r="F348" s="20">
        <v>99.99</v>
      </c>
      <c r="G348" s="21">
        <v>99.99</v>
      </c>
    </row>
    <row r="349" spans="1:7" s="22" customFormat="1" ht="15.75">
      <c r="A349" s="7" t="s">
        <v>286</v>
      </c>
      <c r="B349" s="19" t="s">
        <v>289</v>
      </c>
      <c r="C349" s="20">
        <v>16.7</v>
      </c>
      <c r="D349" s="20">
        <v>16.7</v>
      </c>
      <c r="E349" s="20">
        <v>16.7</v>
      </c>
      <c r="F349" s="20">
        <v>100</v>
      </c>
      <c r="G349" s="21">
        <v>100</v>
      </c>
    </row>
    <row r="350" spans="1:7" s="22" customFormat="1" ht="15.75">
      <c r="A350" s="9" t="s">
        <v>286</v>
      </c>
      <c r="B350" s="23" t="s">
        <v>358</v>
      </c>
      <c r="C350" s="24">
        <v>1941</v>
      </c>
      <c r="D350" s="24">
        <v>1941</v>
      </c>
      <c r="E350" s="24">
        <v>1941</v>
      </c>
      <c r="F350" s="24">
        <v>100</v>
      </c>
      <c r="G350" s="25">
        <v>100</v>
      </c>
    </row>
    <row r="351" spans="1:7" s="22" customFormat="1" ht="15.75">
      <c r="A351" s="7" t="s">
        <v>290</v>
      </c>
      <c r="B351" s="19" t="s">
        <v>291</v>
      </c>
      <c r="C351" s="20">
        <v>89304.01</v>
      </c>
      <c r="D351" s="20">
        <v>89304.01</v>
      </c>
      <c r="E351" s="20">
        <v>84107.8</v>
      </c>
      <c r="F351" s="20">
        <v>94.18</v>
      </c>
      <c r="G351" s="21">
        <v>94.18</v>
      </c>
    </row>
    <row r="352" spans="1:7" s="22" customFormat="1" ht="15.75">
      <c r="A352" s="9" t="s">
        <v>292</v>
      </c>
      <c r="B352" s="23" t="s">
        <v>293</v>
      </c>
      <c r="C352" s="24">
        <v>5597.4</v>
      </c>
      <c r="D352" s="24">
        <v>5597.4</v>
      </c>
      <c r="E352" s="24">
        <v>5551.49</v>
      </c>
      <c r="F352" s="24">
        <v>99.18</v>
      </c>
      <c r="G352" s="25">
        <v>99.18</v>
      </c>
    </row>
    <row r="353" spans="1:7" s="22" customFormat="1" ht="15.75">
      <c r="A353" s="7" t="s">
        <v>292</v>
      </c>
      <c r="B353" s="19" t="s">
        <v>64</v>
      </c>
      <c r="C353" s="20">
        <v>4497.1</v>
      </c>
      <c r="D353" s="20">
        <v>4497.1</v>
      </c>
      <c r="E353" s="20">
        <v>4456.33</v>
      </c>
      <c r="F353" s="20">
        <v>99.09</v>
      </c>
      <c r="G353" s="21">
        <v>99.09</v>
      </c>
    </row>
    <row r="354" spans="1:7" s="22" customFormat="1" ht="47.25">
      <c r="A354" s="7" t="s">
        <v>292</v>
      </c>
      <c r="B354" s="19" t="s">
        <v>294</v>
      </c>
      <c r="C354" s="20">
        <v>267.3</v>
      </c>
      <c r="D354" s="20">
        <v>267.3</v>
      </c>
      <c r="E354" s="20">
        <v>267.3</v>
      </c>
      <c r="F354" s="20">
        <v>100</v>
      </c>
      <c r="G354" s="21">
        <v>100</v>
      </c>
    </row>
    <row r="355" spans="1:7" s="22" customFormat="1" ht="31.5">
      <c r="A355" s="7" t="s">
        <v>292</v>
      </c>
      <c r="B355" s="19" t="s">
        <v>295</v>
      </c>
      <c r="C355" s="20">
        <v>833</v>
      </c>
      <c r="D355" s="20">
        <v>833</v>
      </c>
      <c r="E355" s="20">
        <v>827.86</v>
      </c>
      <c r="F355" s="20">
        <v>99.38</v>
      </c>
      <c r="G355" s="21">
        <v>99.38</v>
      </c>
    </row>
    <row r="356" spans="1:7" s="22" customFormat="1" ht="15.75">
      <c r="A356" s="9" t="s">
        <v>296</v>
      </c>
      <c r="B356" s="23" t="s">
        <v>293</v>
      </c>
      <c r="C356" s="24">
        <v>35179.01</v>
      </c>
      <c r="D356" s="24">
        <v>35179.01</v>
      </c>
      <c r="E356" s="24">
        <v>34163.88</v>
      </c>
      <c r="F356" s="24">
        <v>97.11</v>
      </c>
      <c r="G356" s="25">
        <v>97.11</v>
      </c>
    </row>
    <row r="357" spans="1:7" s="22" customFormat="1" ht="31.5">
      <c r="A357" s="7" t="s">
        <v>296</v>
      </c>
      <c r="B357" s="19" t="s">
        <v>297</v>
      </c>
      <c r="C357" s="20">
        <v>27265.3</v>
      </c>
      <c r="D357" s="20">
        <v>27265.3</v>
      </c>
      <c r="E357" s="20">
        <v>26671.26</v>
      </c>
      <c r="F357" s="20">
        <v>97.82</v>
      </c>
      <c r="G357" s="21">
        <v>97.82</v>
      </c>
    </row>
    <row r="358" spans="1:7" s="22" customFormat="1" ht="47.25">
      <c r="A358" s="7" t="s">
        <v>296</v>
      </c>
      <c r="B358" s="19" t="s">
        <v>298</v>
      </c>
      <c r="C358" s="20">
        <v>5716.54</v>
      </c>
      <c r="D358" s="20">
        <v>5716.54</v>
      </c>
      <c r="E358" s="20">
        <v>5307.33</v>
      </c>
      <c r="F358" s="20">
        <v>92.84</v>
      </c>
      <c r="G358" s="21">
        <v>92.84</v>
      </c>
    </row>
    <row r="359" spans="1:7" s="22" customFormat="1" ht="31.5">
      <c r="A359" s="7" t="s">
        <v>296</v>
      </c>
      <c r="B359" s="19" t="s">
        <v>299</v>
      </c>
      <c r="C359" s="20">
        <v>738.3</v>
      </c>
      <c r="D359" s="20">
        <v>738.3</v>
      </c>
      <c r="E359" s="20">
        <v>737.88</v>
      </c>
      <c r="F359" s="20">
        <v>99.94</v>
      </c>
      <c r="G359" s="21">
        <v>99.94</v>
      </c>
    </row>
    <row r="360" spans="1:7" s="22" customFormat="1" ht="47.25">
      <c r="A360" s="7" t="s">
        <v>296</v>
      </c>
      <c r="B360" s="19" t="s">
        <v>300</v>
      </c>
      <c r="C360" s="20">
        <v>272.7</v>
      </c>
      <c r="D360" s="20">
        <v>272.7</v>
      </c>
      <c r="E360" s="20">
        <v>266.8</v>
      </c>
      <c r="F360" s="20">
        <v>97.84</v>
      </c>
      <c r="G360" s="21">
        <v>97.84</v>
      </c>
    </row>
    <row r="361" spans="1:7" s="22" customFormat="1" ht="63">
      <c r="A361" s="7" t="s">
        <v>296</v>
      </c>
      <c r="B361" s="19" t="s">
        <v>301</v>
      </c>
      <c r="C361" s="20">
        <v>57.16</v>
      </c>
      <c r="D361" s="20">
        <v>57.16</v>
      </c>
      <c r="E361" s="20">
        <v>53.13</v>
      </c>
      <c r="F361" s="20">
        <v>92.95</v>
      </c>
      <c r="G361" s="21">
        <v>92.95</v>
      </c>
    </row>
    <row r="362" spans="1:7" s="22" customFormat="1" ht="47.25">
      <c r="A362" s="7" t="s">
        <v>296</v>
      </c>
      <c r="B362" s="19" t="s">
        <v>302</v>
      </c>
      <c r="C362" s="20">
        <v>8.9</v>
      </c>
      <c r="D362" s="20">
        <v>8.9</v>
      </c>
      <c r="E362" s="20">
        <v>7.38</v>
      </c>
      <c r="F362" s="20">
        <v>82.92</v>
      </c>
      <c r="G362" s="21">
        <v>82.92</v>
      </c>
    </row>
    <row r="363" spans="1:7" s="22" customFormat="1" ht="31.5">
      <c r="A363" s="7" t="s">
        <v>296</v>
      </c>
      <c r="B363" s="19" t="s">
        <v>303</v>
      </c>
      <c r="C363" s="20">
        <v>1120.11</v>
      </c>
      <c r="D363" s="20">
        <v>1120.11</v>
      </c>
      <c r="E363" s="20">
        <v>1120.11</v>
      </c>
      <c r="F363" s="20">
        <v>100</v>
      </c>
      <c r="G363" s="21">
        <v>100</v>
      </c>
    </row>
    <row r="364" spans="1:7" s="22" customFormat="1" ht="15.75">
      <c r="A364" s="9" t="s">
        <v>296</v>
      </c>
      <c r="B364" s="23" t="s">
        <v>232</v>
      </c>
      <c r="C364" s="24">
        <v>12660.8</v>
      </c>
      <c r="D364" s="24">
        <v>12660.8</v>
      </c>
      <c r="E364" s="24">
        <v>10471.68</v>
      </c>
      <c r="F364" s="24">
        <v>82.71</v>
      </c>
      <c r="G364" s="25">
        <v>82.71</v>
      </c>
    </row>
    <row r="365" spans="1:7" s="22" customFormat="1" ht="31.5">
      <c r="A365" s="7" t="s">
        <v>296</v>
      </c>
      <c r="B365" s="19" t="s">
        <v>304</v>
      </c>
      <c r="C365" s="20">
        <v>5000</v>
      </c>
      <c r="D365" s="20">
        <v>5000</v>
      </c>
      <c r="E365" s="20">
        <v>3876.48</v>
      </c>
      <c r="F365" s="20">
        <v>77.53</v>
      </c>
      <c r="G365" s="21">
        <v>77.53</v>
      </c>
    </row>
    <row r="366" spans="1:7" s="22" customFormat="1" ht="31.5">
      <c r="A366" s="7" t="s">
        <v>296</v>
      </c>
      <c r="B366" s="19" t="s">
        <v>305</v>
      </c>
      <c r="C366" s="20">
        <v>3064.32</v>
      </c>
      <c r="D366" s="20">
        <v>3064.32</v>
      </c>
      <c r="E366" s="20">
        <v>2638.08</v>
      </c>
      <c r="F366" s="20">
        <v>86.09</v>
      </c>
      <c r="G366" s="21">
        <v>86.09</v>
      </c>
    </row>
    <row r="367" spans="1:7" s="22" customFormat="1" ht="47.25">
      <c r="A367" s="7" t="s">
        <v>296</v>
      </c>
      <c r="B367" s="19" t="s">
        <v>306</v>
      </c>
      <c r="C367" s="20">
        <v>4596.48</v>
      </c>
      <c r="D367" s="20">
        <v>4596.48</v>
      </c>
      <c r="E367" s="20">
        <v>3957.12</v>
      </c>
      <c r="F367" s="20">
        <v>86.09</v>
      </c>
      <c r="G367" s="21">
        <v>86.09</v>
      </c>
    </row>
    <row r="368" spans="1:7" s="22" customFormat="1" ht="47.25">
      <c r="A368" s="9" t="s">
        <v>296</v>
      </c>
      <c r="B368" s="23" t="s">
        <v>307</v>
      </c>
      <c r="C368" s="24">
        <v>6268.8</v>
      </c>
      <c r="D368" s="24">
        <v>6268.8</v>
      </c>
      <c r="E368" s="24">
        <v>6267.49</v>
      </c>
      <c r="F368" s="24">
        <v>99.98</v>
      </c>
      <c r="G368" s="25">
        <v>99.98</v>
      </c>
    </row>
    <row r="369" spans="1:7" s="22" customFormat="1" ht="31.5">
      <c r="A369" s="9" t="s">
        <v>296</v>
      </c>
      <c r="B369" s="23" t="s">
        <v>72</v>
      </c>
      <c r="C369" s="24">
        <v>163.82</v>
      </c>
      <c r="D369" s="24">
        <v>163.82</v>
      </c>
      <c r="E369" s="24">
        <v>163.81</v>
      </c>
      <c r="F369" s="24">
        <v>99.99</v>
      </c>
      <c r="G369" s="25">
        <v>99.99</v>
      </c>
    </row>
    <row r="370" spans="1:7" s="22" customFormat="1" ht="31.5">
      <c r="A370" s="7" t="s">
        <v>296</v>
      </c>
      <c r="B370" s="19" t="s">
        <v>308</v>
      </c>
      <c r="C370" s="20">
        <v>89.58</v>
      </c>
      <c r="D370" s="20">
        <v>89.58</v>
      </c>
      <c r="E370" s="20">
        <v>89.58</v>
      </c>
      <c r="F370" s="20">
        <v>100</v>
      </c>
      <c r="G370" s="21">
        <v>100</v>
      </c>
    </row>
    <row r="371" spans="1:7" s="22" customFormat="1" ht="31.5">
      <c r="A371" s="7" t="s">
        <v>296</v>
      </c>
      <c r="B371" s="19" t="s">
        <v>309</v>
      </c>
      <c r="C371" s="20">
        <v>74.24</v>
      </c>
      <c r="D371" s="20">
        <v>74.24</v>
      </c>
      <c r="E371" s="20">
        <v>74.23</v>
      </c>
      <c r="F371" s="20">
        <v>99.99</v>
      </c>
      <c r="G371" s="21">
        <v>99.99</v>
      </c>
    </row>
    <row r="372" spans="1:7" s="22" customFormat="1" ht="15.75">
      <c r="A372" s="9" t="s">
        <v>296</v>
      </c>
      <c r="B372" s="23" t="s">
        <v>77</v>
      </c>
      <c r="C372" s="24">
        <v>764.08</v>
      </c>
      <c r="D372" s="24">
        <v>764.08</v>
      </c>
      <c r="E372" s="24">
        <v>531.08</v>
      </c>
      <c r="F372" s="24">
        <v>69.51</v>
      </c>
      <c r="G372" s="25">
        <v>69.51</v>
      </c>
    </row>
    <row r="373" spans="1:7" s="22" customFormat="1" ht="31.5">
      <c r="A373" s="7" t="s">
        <v>296</v>
      </c>
      <c r="B373" s="19" t="s">
        <v>308</v>
      </c>
      <c r="C373" s="20">
        <v>148.42</v>
      </c>
      <c r="D373" s="20">
        <v>148.42</v>
      </c>
      <c r="E373" s="20">
        <v>141.84</v>
      </c>
      <c r="F373" s="20">
        <v>95.57</v>
      </c>
      <c r="G373" s="21">
        <v>95.57</v>
      </c>
    </row>
    <row r="374" spans="1:7" s="22" customFormat="1" ht="31.5">
      <c r="A374" s="7" t="s">
        <v>296</v>
      </c>
      <c r="B374" s="19" t="s">
        <v>310</v>
      </c>
      <c r="C374" s="20">
        <v>89.61</v>
      </c>
      <c r="D374" s="20">
        <v>89.61</v>
      </c>
      <c r="E374" s="20">
        <v>81.58</v>
      </c>
      <c r="F374" s="20">
        <v>91.04</v>
      </c>
      <c r="G374" s="21">
        <v>91.04</v>
      </c>
    </row>
    <row r="375" spans="1:7" s="22" customFormat="1" ht="31.5">
      <c r="A375" s="7" t="s">
        <v>296</v>
      </c>
      <c r="B375" s="19" t="s">
        <v>309</v>
      </c>
      <c r="C375" s="20">
        <v>195.21</v>
      </c>
      <c r="D375" s="20">
        <v>195.21</v>
      </c>
      <c r="E375" s="20">
        <v>194.8</v>
      </c>
      <c r="F375" s="20">
        <v>99.79</v>
      </c>
      <c r="G375" s="21">
        <v>99.79</v>
      </c>
    </row>
    <row r="376" spans="1:7" s="22" customFormat="1" ht="31.5">
      <c r="A376" s="7" t="s">
        <v>296</v>
      </c>
      <c r="B376" s="19" t="s">
        <v>311</v>
      </c>
      <c r="C376" s="20">
        <v>118.84</v>
      </c>
      <c r="D376" s="20">
        <v>118.84</v>
      </c>
      <c r="E376" s="20">
        <v>112.85</v>
      </c>
      <c r="F376" s="20">
        <v>94.96</v>
      </c>
      <c r="G376" s="21">
        <v>94.96</v>
      </c>
    </row>
    <row r="377" spans="1:7" s="22" customFormat="1" ht="15.75">
      <c r="A377" s="7" t="s">
        <v>296</v>
      </c>
      <c r="B377" s="19" t="s">
        <v>312</v>
      </c>
      <c r="C377" s="20">
        <v>212</v>
      </c>
      <c r="D377" s="20">
        <v>212</v>
      </c>
      <c r="E377" s="20">
        <v>0</v>
      </c>
      <c r="F377" s="20">
        <v>0</v>
      </c>
      <c r="G377" s="21">
        <v>0</v>
      </c>
    </row>
    <row r="378" spans="1:7" s="22" customFormat="1" ht="31.5">
      <c r="A378" s="9" t="s">
        <v>296</v>
      </c>
      <c r="B378" s="23" t="s">
        <v>313</v>
      </c>
      <c r="C378" s="24">
        <v>10.39</v>
      </c>
      <c r="D378" s="24">
        <v>10.39</v>
      </c>
      <c r="E378" s="24">
        <v>10.38</v>
      </c>
      <c r="F378" s="24">
        <v>99.9</v>
      </c>
      <c r="G378" s="25">
        <v>99.9</v>
      </c>
    </row>
    <row r="379" spans="1:7" s="22" customFormat="1" ht="31.5">
      <c r="A379" s="9" t="s">
        <v>296</v>
      </c>
      <c r="B379" s="23" t="s">
        <v>314</v>
      </c>
      <c r="C379" s="24">
        <v>25.55</v>
      </c>
      <c r="D379" s="24">
        <v>25.55</v>
      </c>
      <c r="E379" s="24">
        <v>25.55</v>
      </c>
      <c r="F379" s="24">
        <v>100</v>
      </c>
      <c r="G379" s="25">
        <v>100</v>
      </c>
    </row>
    <row r="380" spans="1:7" s="22" customFormat="1" ht="31.5">
      <c r="A380" s="9" t="s">
        <v>296</v>
      </c>
      <c r="B380" s="23" t="s">
        <v>315</v>
      </c>
      <c r="C380" s="24">
        <v>11.16</v>
      </c>
      <c r="D380" s="24">
        <v>11.16</v>
      </c>
      <c r="E380" s="24">
        <v>11.16</v>
      </c>
      <c r="F380" s="24">
        <v>100</v>
      </c>
      <c r="G380" s="25">
        <v>100</v>
      </c>
    </row>
    <row r="381" spans="1:7" s="22" customFormat="1" ht="15.75">
      <c r="A381" s="9" t="s">
        <v>316</v>
      </c>
      <c r="B381" s="23" t="s">
        <v>193</v>
      </c>
      <c r="C381" s="24">
        <v>15820</v>
      </c>
      <c r="D381" s="24">
        <v>15820</v>
      </c>
      <c r="E381" s="24">
        <v>15787.68</v>
      </c>
      <c r="F381" s="24">
        <v>99.8</v>
      </c>
      <c r="G381" s="25">
        <v>99.8</v>
      </c>
    </row>
    <row r="382" spans="1:7" s="22" customFormat="1" ht="15.75">
      <c r="A382" s="7" t="s">
        <v>316</v>
      </c>
      <c r="B382" s="19" t="s">
        <v>317</v>
      </c>
      <c r="C382" s="20">
        <v>15472</v>
      </c>
      <c r="D382" s="20">
        <v>15472</v>
      </c>
      <c r="E382" s="20">
        <v>15439.68</v>
      </c>
      <c r="F382" s="20">
        <v>99.79</v>
      </c>
      <c r="G382" s="21">
        <v>99.79</v>
      </c>
    </row>
    <row r="383" spans="1:7" s="22" customFormat="1" ht="31.5">
      <c r="A383" s="7" t="s">
        <v>316</v>
      </c>
      <c r="B383" s="19" t="s">
        <v>318</v>
      </c>
      <c r="C383" s="20">
        <v>348</v>
      </c>
      <c r="D383" s="20">
        <v>348</v>
      </c>
      <c r="E383" s="20">
        <v>348</v>
      </c>
      <c r="F383" s="20">
        <v>100</v>
      </c>
      <c r="G383" s="21">
        <v>100</v>
      </c>
    </row>
    <row r="384" spans="1:7" s="22" customFormat="1" ht="15.75">
      <c r="A384" s="9" t="s">
        <v>319</v>
      </c>
      <c r="B384" s="23" t="s">
        <v>20</v>
      </c>
      <c r="C384" s="24">
        <v>7901.02</v>
      </c>
      <c r="D384" s="24">
        <v>7901.02</v>
      </c>
      <c r="E384" s="24">
        <v>7900.72</v>
      </c>
      <c r="F384" s="24">
        <v>100</v>
      </c>
      <c r="G384" s="25">
        <v>100</v>
      </c>
    </row>
    <row r="385" spans="1:7" s="22" customFormat="1" ht="15.75">
      <c r="A385" s="7" t="s">
        <v>319</v>
      </c>
      <c r="B385" s="19" t="s">
        <v>320</v>
      </c>
      <c r="C385" s="20">
        <v>6876.32</v>
      </c>
      <c r="D385" s="20">
        <v>6876.32</v>
      </c>
      <c r="E385" s="20">
        <v>6876.08</v>
      </c>
      <c r="F385" s="20">
        <v>100</v>
      </c>
      <c r="G385" s="21">
        <v>100</v>
      </c>
    </row>
    <row r="386" spans="1:7" s="22" customFormat="1" ht="31.5">
      <c r="A386" s="7" t="s">
        <v>319</v>
      </c>
      <c r="B386" s="19" t="s">
        <v>321</v>
      </c>
      <c r="C386" s="20">
        <v>147</v>
      </c>
      <c r="D386" s="20">
        <v>147</v>
      </c>
      <c r="E386" s="20">
        <v>147</v>
      </c>
      <c r="F386" s="20">
        <v>100</v>
      </c>
      <c r="G386" s="21">
        <v>100</v>
      </c>
    </row>
    <row r="387" spans="1:7" s="22" customFormat="1" ht="31.5">
      <c r="A387" s="7" t="s">
        <v>319</v>
      </c>
      <c r="B387" s="19" t="s">
        <v>322</v>
      </c>
      <c r="C387" s="20">
        <v>96.2</v>
      </c>
      <c r="D387" s="20">
        <v>96.2</v>
      </c>
      <c r="E387" s="20">
        <v>96.14</v>
      </c>
      <c r="F387" s="20">
        <v>99.94</v>
      </c>
      <c r="G387" s="21">
        <v>99.94</v>
      </c>
    </row>
    <row r="388" spans="1:7" s="22" customFormat="1" ht="31.5">
      <c r="A388" s="7" t="s">
        <v>319</v>
      </c>
      <c r="B388" s="19" t="s">
        <v>323</v>
      </c>
      <c r="C388" s="20">
        <v>656.5</v>
      </c>
      <c r="D388" s="20">
        <v>656.5</v>
      </c>
      <c r="E388" s="20">
        <v>656.5</v>
      </c>
      <c r="F388" s="20">
        <v>100</v>
      </c>
      <c r="G388" s="21">
        <v>100</v>
      </c>
    </row>
    <row r="389" spans="1:7" s="22" customFormat="1" ht="31.5">
      <c r="A389" s="7" t="s">
        <v>319</v>
      </c>
      <c r="B389" s="19" t="s">
        <v>324</v>
      </c>
      <c r="C389" s="20">
        <v>125</v>
      </c>
      <c r="D389" s="20">
        <v>125</v>
      </c>
      <c r="E389" s="20">
        <v>125</v>
      </c>
      <c r="F389" s="20">
        <v>100</v>
      </c>
      <c r="G389" s="21">
        <v>100</v>
      </c>
    </row>
    <row r="390" spans="1:7" s="22" customFormat="1" ht="63">
      <c r="A390" s="9" t="s">
        <v>319</v>
      </c>
      <c r="B390" s="23" t="s">
        <v>325</v>
      </c>
      <c r="C390" s="24">
        <v>10.74</v>
      </c>
      <c r="D390" s="24">
        <v>10.74</v>
      </c>
      <c r="E390" s="24">
        <v>2.97</v>
      </c>
      <c r="F390" s="24">
        <v>27.65</v>
      </c>
      <c r="G390" s="25">
        <v>27.65</v>
      </c>
    </row>
    <row r="391" spans="1:7" s="22" customFormat="1" ht="15.75">
      <c r="A391" s="9" t="s">
        <v>319</v>
      </c>
      <c r="B391" s="23" t="s">
        <v>293</v>
      </c>
      <c r="C391" s="24">
        <v>3134.98</v>
      </c>
      <c r="D391" s="24">
        <v>3134.98</v>
      </c>
      <c r="E391" s="24">
        <v>3120.22</v>
      </c>
      <c r="F391" s="24">
        <v>99.53</v>
      </c>
      <c r="G391" s="25">
        <v>99.53</v>
      </c>
    </row>
    <row r="392" spans="1:7" s="22" customFormat="1" ht="31.5">
      <c r="A392" s="7" t="s">
        <v>319</v>
      </c>
      <c r="B392" s="19" t="s">
        <v>326</v>
      </c>
      <c r="C392" s="20">
        <v>2059.3</v>
      </c>
      <c r="D392" s="20">
        <v>2059.3</v>
      </c>
      <c r="E392" s="20">
        <v>2055.17</v>
      </c>
      <c r="F392" s="20">
        <v>99.8</v>
      </c>
      <c r="G392" s="21">
        <v>99.8</v>
      </c>
    </row>
    <row r="393" spans="1:7" s="22" customFormat="1" ht="31.5">
      <c r="A393" s="7" t="s">
        <v>319</v>
      </c>
      <c r="B393" s="19" t="s">
        <v>327</v>
      </c>
      <c r="C393" s="20">
        <v>99.7</v>
      </c>
      <c r="D393" s="20">
        <v>99.7</v>
      </c>
      <c r="E393" s="20">
        <v>92.9</v>
      </c>
      <c r="F393" s="20">
        <v>93.18</v>
      </c>
      <c r="G393" s="21">
        <v>93.18</v>
      </c>
    </row>
    <row r="394" spans="1:7" s="22" customFormat="1" ht="15.75">
      <c r="A394" s="7" t="s">
        <v>319</v>
      </c>
      <c r="B394" s="19" t="s">
        <v>328</v>
      </c>
      <c r="C394" s="20">
        <v>97.62</v>
      </c>
      <c r="D394" s="20">
        <v>97.62</v>
      </c>
      <c r="E394" s="20">
        <v>97.61</v>
      </c>
      <c r="F394" s="20">
        <v>99.99</v>
      </c>
      <c r="G394" s="21">
        <v>99.99</v>
      </c>
    </row>
    <row r="395" spans="1:7" s="22" customFormat="1" ht="15.75">
      <c r="A395" s="7" t="s">
        <v>319</v>
      </c>
      <c r="B395" s="19" t="s">
        <v>329</v>
      </c>
      <c r="C395" s="20">
        <v>29.64</v>
      </c>
      <c r="D395" s="20">
        <v>29.64</v>
      </c>
      <c r="E395" s="20">
        <v>26.04</v>
      </c>
      <c r="F395" s="20">
        <v>87.85</v>
      </c>
      <c r="G395" s="21">
        <v>87.85</v>
      </c>
    </row>
    <row r="396" spans="1:7" s="22" customFormat="1" ht="15.75">
      <c r="A396" s="7" t="s">
        <v>319</v>
      </c>
      <c r="B396" s="19" t="s">
        <v>330</v>
      </c>
      <c r="C396" s="20">
        <v>109.1</v>
      </c>
      <c r="D396" s="20">
        <v>109.1</v>
      </c>
      <c r="E396" s="20">
        <v>109.08</v>
      </c>
      <c r="F396" s="20">
        <v>99.98</v>
      </c>
      <c r="G396" s="21">
        <v>99.98</v>
      </c>
    </row>
    <row r="397" spans="1:7" s="22" customFormat="1" ht="31.5">
      <c r="A397" s="7" t="s">
        <v>319</v>
      </c>
      <c r="B397" s="19" t="s">
        <v>331</v>
      </c>
      <c r="C397" s="20">
        <v>464.6</v>
      </c>
      <c r="D397" s="20">
        <v>464.6</v>
      </c>
      <c r="E397" s="20">
        <v>464.6</v>
      </c>
      <c r="F397" s="20">
        <v>100</v>
      </c>
      <c r="G397" s="21">
        <v>100</v>
      </c>
    </row>
    <row r="398" spans="1:7" s="22" customFormat="1" ht="31.5">
      <c r="A398" s="7" t="s">
        <v>319</v>
      </c>
      <c r="B398" s="19" t="s">
        <v>332</v>
      </c>
      <c r="C398" s="20">
        <v>273.3</v>
      </c>
      <c r="D398" s="20">
        <v>273.3</v>
      </c>
      <c r="E398" s="20">
        <v>273.18</v>
      </c>
      <c r="F398" s="20">
        <v>99.96</v>
      </c>
      <c r="G398" s="21">
        <v>99.96</v>
      </c>
    </row>
    <row r="399" spans="1:7" s="22" customFormat="1" ht="31.5">
      <c r="A399" s="7" t="s">
        <v>319</v>
      </c>
      <c r="B399" s="19" t="s">
        <v>333</v>
      </c>
      <c r="C399" s="20">
        <v>1.72</v>
      </c>
      <c r="D399" s="20">
        <v>1.72</v>
      </c>
      <c r="E399" s="20">
        <v>1.63</v>
      </c>
      <c r="F399" s="20">
        <v>94.77</v>
      </c>
      <c r="G399" s="21">
        <v>94.77</v>
      </c>
    </row>
    <row r="400" spans="1:7" s="22" customFormat="1" ht="15.75">
      <c r="A400" s="9" t="s">
        <v>319</v>
      </c>
      <c r="B400" s="23" t="s">
        <v>77</v>
      </c>
      <c r="C400" s="24">
        <v>1756.26</v>
      </c>
      <c r="D400" s="24">
        <v>1756.26</v>
      </c>
      <c r="E400" s="24">
        <v>99.71</v>
      </c>
      <c r="F400" s="24">
        <v>5.68</v>
      </c>
      <c r="G400" s="25">
        <v>5.68</v>
      </c>
    </row>
    <row r="401" spans="1:7" s="22" customFormat="1" ht="31.5">
      <c r="A401" s="7" t="s">
        <v>319</v>
      </c>
      <c r="B401" s="19" t="s">
        <v>334</v>
      </c>
      <c r="C401" s="20">
        <v>1321</v>
      </c>
      <c r="D401" s="20">
        <v>1321</v>
      </c>
      <c r="E401" s="20">
        <v>0</v>
      </c>
      <c r="F401" s="20">
        <v>0</v>
      </c>
      <c r="G401" s="21">
        <v>0</v>
      </c>
    </row>
    <row r="402" spans="1:7" s="22" customFormat="1" ht="47.25">
      <c r="A402" s="7" t="s">
        <v>319</v>
      </c>
      <c r="B402" s="19" t="s">
        <v>335</v>
      </c>
      <c r="C402" s="20">
        <v>335.26</v>
      </c>
      <c r="D402" s="20">
        <v>335.26</v>
      </c>
      <c r="E402" s="20">
        <v>0</v>
      </c>
      <c r="F402" s="20">
        <v>0</v>
      </c>
      <c r="G402" s="21">
        <v>0</v>
      </c>
    </row>
    <row r="403" spans="1:7" s="22" customFormat="1" ht="15.75">
      <c r="A403" s="7" t="s">
        <v>319</v>
      </c>
      <c r="B403" s="19" t="s">
        <v>336</v>
      </c>
      <c r="C403" s="20">
        <v>100</v>
      </c>
      <c r="D403" s="20">
        <v>100</v>
      </c>
      <c r="E403" s="20">
        <v>99.71</v>
      </c>
      <c r="F403" s="20">
        <v>99.71</v>
      </c>
      <c r="G403" s="21">
        <v>99.71</v>
      </c>
    </row>
    <row r="404" spans="1:10" s="22" customFormat="1" ht="15.75">
      <c r="A404" s="9"/>
      <c r="B404" s="23" t="s">
        <v>337</v>
      </c>
      <c r="C404" s="24">
        <v>2729998.19</v>
      </c>
      <c r="D404" s="24">
        <v>2729998.19</v>
      </c>
      <c r="E404" s="24">
        <v>2661321.25</v>
      </c>
      <c r="F404" s="24">
        <v>97.48</v>
      </c>
      <c r="G404" s="25">
        <v>97.48</v>
      </c>
      <c r="H404" s="27">
        <f>E21+E53+E55+E64+E101+E230+E234+E313+E333+E351</f>
        <v>2661321.2600000002</v>
      </c>
      <c r="J404" s="27">
        <f>E404-H404</f>
        <v>-0.01000000024214387</v>
      </c>
    </row>
    <row r="405" spans="1:7" s="22" customFormat="1" ht="15.75">
      <c r="A405" s="7"/>
      <c r="B405" s="19" t="s">
        <v>339</v>
      </c>
      <c r="C405" s="28">
        <f>C420-C412</f>
        <v>-58631.78</v>
      </c>
      <c r="D405" s="28">
        <f>D420-D404</f>
        <v>-2729998.19</v>
      </c>
      <c r="E405" s="28">
        <f>E420-E412</f>
        <v>31780.96</v>
      </c>
      <c r="F405" s="21"/>
      <c r="G405" s="21"/>
    </row>
    <row r="406" spans="1:7" s="31" customFormat="1" ht="12.75" hidden="1">
      <c r="A406" s="29"/>
      <c r="B406" s="46"/>
      <c r="C406" s="29"/>
      <c r="D406" s="29"/>
      <c r="E406" s="29"/>
      <c r="F406" s="30"/>
      <c r="G406" s="30"/>
    </row>
    <row r="407" spans="1:7" s="31" customFormat="1" ht="12.75" hidden="1">
      <c r="A407" s="29"/>
      <c r="B407" s="46"/>
      <c r="C407" s="29"/>
      <c r="D407" s="29"/>
      <c r="E407" s="29"/>
      <c r="F407" s="30"/>
      <c r="G407" s="30"/>
    </row>
    <row r="408" spans="1:7" s="31" customFormat="1" ht="12.75" hidden="1">
      <c r="A408" s="29"/>
      <c r="B408" s="46"/>
      <c r="C408" s="29"/>
      <c r="D408" s="29"/>
      <c r="E408" s="29"/>
      <c r="F408" s="30"/>
      <c r="G408" s="30"/>
    </row>
    <row r="409" spans="1:7" s="31" customFormat="1" ht="12.75" hidden="1">
      <c r="A409" s="29"/>
      <c r="B409" s="47"/>
      <c r="C409" s="32">
        <f>C420-C412</f>
        <v>-58631.78</v>
      </c>
      <c r="D409" s="32">
        <f>D420-D404</f>
        <v>-2729998.19</v>
      </c>
      <c r="E409" s="32">
        <f>E420-E404</f>
        <v>-2661321.25</v>
      </c>
      <c r="F409" s="33"/>
      <c r="G409" s="33"/>
    </row>
    <row r="410" spans="1:7" s="31" customFormat="1" ht="12.75" customHeight="1" hidden="1">
      <c r="A410" s="29" t="s">
        <v>0</v>
      </c>
      <c r="B410" s="48"/>
      <c r="C410" s="34"/>
      <c r="D410" s="35"/>
      <c r="E410" s="35"/>
      <c r="F410" s="36"/>
      <c r="G410" s="36"/>
    </row>
    <row r="411" spans="1:7" s="31" customFormat="1" ht="30" hidden="1">
      <c r="A411" s="29"/>
      <c r="B411" s="37" t="s">
        <v>340</v>
      </c>
      <c r="C411" s="38"/>
      <c r="D411" s="39"/>
      <c r="E411" s="39"/>
      <c r="F411" s="40"/>
      <c r="G411" s="40"/>
    </row>
    <row r="412" spans="1:7" s="31" customFormat="1" ht="31.5">
      <c r="A412" s="29"/>
      <c r="B412" s="41" t="s">
        <v>341</v>
      </c>
      <c r="C412" s="42">
        <f>C413+C416+C419</f>
        <v>58631.78</v>
      </c>
      <c r="D412" s="43">
        <f>D413+D416+D419</f>
        <v>-33298.40000000001</v>
      </c>
      <c r="E412" s="42">
        <f>E413+E419</f>
        <v>-31780.96</v>
      </c>
      <c r="F412" s="43"/>
      <c r="G412" s="44"/>
    </row>
    <row r="413" spans="1:7" s="31" customFormat="1" ht="15.75">
      <c r="A413" s="29"/>
      <c r="B413" s="41" t="s">
        <v>360</v>
      </c>
      <c r="C413" s="42">
        <v>2692.49</v>
      </c>
      <c r="D413" s="43">
        <f>D414-D415</f>
        <v>-33298.40000000001</v>
      </c>
      <c r="E413" s="42">
        <f>E414-E415</f>
        <v>-32187.5</v>
      </c>
      <c r="F413" s="43"/>
      <c r="G413" s="44"/>
    </row>
    <row r="414" spans="1:7" s="22" customFormat="1" ht="15.75">
      <c r="A414" s="7"/>
      <c r="B414" s="41" t="s">
        <v>342</v>
      </c>
      <c r="C414" s="42">
        <v>65029.71</v>
      </c>
      <c r="D414" s="43">
        <v>67722.2</v>
      </c>
      <c r="E414" s="42">
        <v>67722.2</v>
      </c>
      <c r="F414" s="43">
        <f>E414/D414*100</f>
        <v>100</v>
      </c>
      <c r="G414" s="44">
        <f aca="true" t="shared" si="0" ref="G414:G419">E414/C414*100</f>
        <v>104.14039982647931</v>
      </c>
    </row>
    <row r="415" spans="1:7" s="22" customFormat="1" ht="15.75">
      <c r="A415" s="7"/>
      <c r="B415" s="41" t="s">
        <v>343</v>
      </c>
      <c r="C415" s="42">
        <v>62337.22</v>
      </c>
      <c r="D415" s="43">
        <f>101301.6-281</f>
        <v>101020.6</v>
      </c>
      <c r="E415" s="42">
        <v>99909.7</v>
      </c>
      <c r="F415" s="43">
        <f>E415/D415*100</f>
        <v>98.90032330039615</v>
      </c>
      <c r="G415" s="44">
        <f t="shared" si="0"/>
        <v>160.27294768679127</v>
      </c>
    </row>
    <row r="416" spans="1:7" s="22" customFormat="1" ht="15.75">
      <c r="A416" s="7"/>
      <c r="B416" s="41" t="s">
        <v>344</v>
      </c>
      <c r="C416" s="42">
        <v>55658.29</v>
      </c>
      <c r="D416" s="43">
        <f>D417-D418</f>
        <v>0</v>
      </c>
      <c r="E416" s="42">
        <f>E417-E418</f>
        <v>0</v>
      </c>
      <c r="F416" s="43"/>
      <c r="G416" s="44">
        <f t="shared" si="0"/>
        <v>0</v>
      </c>
    </row>
    <row r="417" spans="1:7" s="22" customFormat="1" ht="15.75">
      <c r="A417" s="7"/>
      <c r="B417" s="41" t="s">
        <v>345</v>
      </c>
      <c r="C417" s="42">
        <v>115658.29</v>
      </c>
      <c r="D417" s="43">
        <v>60000</v>
      </c>
      <c r="E417" s="42"/>
      <c r="F417" s="43">
        <f>E417/D417*100</f>
        <v>0</v>
      </c>
      <c r="G417" s="44">
        <f t="shared" si="0"/>
        <v>0</v>
      </c>
    </row>
    <row r="418" spans="1:7" s="22" customFormat="1" ht="15.75">
      <c r="A418" s="7"/>
      <c r="B418" s="41" t="s">
        <v>346</v>
      </c>
      <c r="C418" s="42">
        <v>60000</v>
      </c>
      <c r="D418" s="43">
        <v>60000</v>
      </c>
      <c r="E418" s="42"/>
      <c r="F418" s="43">
        <f>E418/D418*100</f>
        <v>0</v>
      </c>
      <c r="G418" s="44">
        <f t="shared" si="0"/>
        <v>0</v>
      </c>
    </row>
    <row r="419" spans="1:7" s="22" customFormat="1" ht="31.5">
      <c r="A419" s="7"/>
      <c r="B419" s="41" t="s">
        <v>347</v>
      </c>
      <c r="C419" s="42">
        <v>281</v>
      </c>
      <c r="D419" s="43">
        <f>281-281</f>
        <v>0</v>
      </c>
      <c r="E419" s="42">
        <v>406.54</v>
      </c>
      <c r="F419" s="43"/>
      <c r="G419" s="44">
        <f t="shared" si="0"/>
        <v>144.6761565836299</v>
      </c>
    </row>
    <row r="420" ht="9.75" customHeight="1"/>
    <row r="422" spans="1:2" ht="15.75">
      <c r="A422" s="10" t="s">
        <v>348</v>
      </c>
      <c r="B422" s="49"/>
    </row>
    <row r="423" spans="1:2" ht="15.75">
      <c r="A423" s="10" t="s">
        <v>349</v>
      </c>
      <c r="B423" s="49"/>
    </row>
    <row r="424" ht="15.75">
      <c r="A424" s="11" t="s">
        <v>350</v>
      </c>
    </row>
  </sheetData>
  <sheetProtection/>
  <mergeCells count="1">
    <mergeCell ref="A6:G6"/>
  </mergeCells>
  <printOptions/>
  <pageMargins left="0.7874015748031497" right="0.3937007874015748" top="0.3937007874015748" bottom="0.26" header="0" footer="0"/>
  <pageSetup fitToHeight="57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2008-05-12T08:14:52Z</cp:lastPrinted>
  <dcterms:created xsi:type="dcterms:W3CDTF">2005-12-28T19:43:42Z</dcterms:created>
  <dcterms:modified xsi:type="dcterms:W3CDTF">2008-05-12T08:15:14Z</dcterms:modified>
  <cp:category/>
  <cp:version/>
  <cp:contentType/>
  <cp:contentStatus/>
</cp:coreProperties>
</file>