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<sst xmlns="http://schemas.openxmlformats.org/spreadsheetml/2006/main" count="293" uniqueCount="134">
  <si>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Некоммерческое партнерство «АРП-Северск»                                                                                                                                                                           (по согласованию); Северская государственная технологическая академия (по согласованию);                                                                                                                                                                                                                             Томская торгово-промышленная палата (по согласованию).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2"/>
      </rPr>
      <t>Получатель бюджетных средств:</t>
    </r>
    <r>
      <rPr>
        <sz val="10"/>
        <rFont val="Arial Cyr"/>
        <family val="2"/>
      </rPr>
      <t xml:space="preserve"> Администрация ЗАТО Северск.                                                                                                    </t>
    </r>
  </si>
  <si>
    <t>3. Финансово-кредитное обеспечение и имущественная поддержка развития малого и среднего предпринимательства</t>
  </si>
  <si>
    <t>Подготовка и издание сборника справочных материалов об инфраструктуре поддержки предпринимательства в ЗАТО Северск</t>
  </si>
  <si>
    <t xml:space="preserve">Проведение Дней Департамента развития предпринимательства и реального сектора экономики Томской области в ЗАТО Северск </t>
  </si>
  <si>
    <t xml:space="preserve"> 1. Развитие инфраструктуры поддержки малого и среднего предпринимательства</t>
  </si>
  <si>
    <t xml:space="preserve"> 4. Информационное обеспечение развития малого и среднего предпринимательства</t>
  </si>
  <si>
    <t>Привлечение на территорию ЗАТО Северск грантов, направленных на развитие и поддержку малого и среднего предпринимательства</t>
  </si>
  <si>
    <t>Разработка Концепции развития и поддержки малого и среднего предпринимательства на территории ЗАТО Северск до 2015 года</t>
  </si>
  <si>
    <t>Участие в разработке законов Томской области, регламентирующих развитие  предпринимательства:                                                                                                                                                             1. «О государственной поддержке малого и среднего предпринимательства в Томской области» ;                                                                                                                                                                                                 2. «Об инфраструктуре поддержки малого и среднего предпринимательства в Томской области» ;                               3. «Об инновационной деятельности в Томской области» (изменения)</t>
  </si>
  <si>
    <t>Имущественная поддержка развития малого и среднего предпринимательства</t>
  </si>
  <si>
    <t>Создание веб-портала «Информационный портал ЗАТО Северск по поддержке предпринимательства» и поддержание его в актуальном состоянии</t>
  </si>
  <si>
    <t>Проведение тематических обучающих семинаров</t>
  </si>
  <si>
    <t xml:space="preserve">Стимулирование субъектов малого  и среднего бизнеса к выведению продукции и услуг на внешний рынок  </t>
  </si>
  <si>
    <t xml:space="preserve">«РАЗВИТИЕ МАЛОГО И СРЕДНЕГО ПРЕДПРИНИМАТЕЛЬСТВА </t>
  </si>
  <si>
    <t xml:space="preserve">Приложение 1 </t>
  </si>
  <si>
    <t xml:space="preserve">Проведение тематических информационных семинаров </t>
  </si>
  <si>
    <t>1 раз в  течение года</t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</si>
  <si>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>: Некоммерческое партнерство «АРП-Северск»                                                                                                                                                                    (по согласованию).</t>
    </r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</si>
  <si>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Исполнитель</t>
    </r>
    <r>
      <rPr>
        <sz val="10"/>
        <rFont val="Arial Cyr"/>
        <family val="2"/>
      </rPr>
      <t>: Некоммерческое партнерство «АРП-Северск»                                                                                                                                                                 (по согласованию).</t>
    </r>
  </si>
  <si>
    <t>Содействие деятельности  Координационного совета по развитию малого и среднего предпринимательства  на территории ЗАТО Северск</t>
  </si>
  <si>
    <r>
      <t>Томская торгово-промышленная палата (по согласованию);                                                                                                                                                                   ИФНС России по ЗАТО Северск (по согласованию).</t>
    </r>
    <r>
      <rPr>
        <u val="single"/>
        <sz val="10"/>
        <rFont val="Arial CYR"/>
        <family val="2"/>
      </rPr>
      <t xml:space="preserve">                                                                                                                                                                           Получатель бюджетных средств:</t>
    </r>
    <r>
      <rPr>
        <sz val="10"/>
        <rFont val="Arial Cyr"/>
        <family val="2"/>
      </rPr>
      <t xml:space="preserve"> Администрация ЗАТО Северск.</t>
    </r>
  </si>
  <si>
    <t xml:space="preserve">Разработка Концепции создания технопарковой зоны в районе пос.Парусинка </t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</si>
  <si>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Северская государственная технологическая академия                                                                                                                                                     (по согласованию);                                                                                                                                                                                                                           Комитет молодежной и семейной политики Администрации ЗАТО Северск;                                                                                                                                                           Управление образования Администрации ЗАТО Северск.            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2"/>
      </rPr>
      <t>Получатель бюджетных средств:</t>
    </r>
    <r>
      <rPr>
        <sz val="10"/>
        <rFont val="Arial Cyr"/>
        <family val="2"/>
      </rPr>
      <t xml:space="preserve"> Администрация ЗАТО Северск.</t>
    </r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</si>
  <si>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                                                                                                                                                                                                                            Отдел потребительского рынка и защиты прав потребителей Администрации ЗАТО Северск;                                                                                                                                  Некоммерческое партнерство «АРП-Северск» (по согласованию);                                                                                                                                                                     Объединения предпринимателей ЗАТО Северск (по согласованию);                                                                                                                                                            Томская торгово-промышленная палата (по согласованию).                                                                                                                                                                       Получатель бюджетных средств: Администрация ЗАТО Северск.                                                                                                                                                                                                                                          </t>
    </r>
  </si>
  <si>
    <t>Примечание:  объем  финансирования  за  счет  средств  областного  бюджета  является  прогнозным, сумма уточняется после проведения Департаментом       развития  предпринимательства  и   реального  сектора  экономики   Томской   области   конкурса   муниципальных   программ  развития малого и среднего  предпринимательства  на  софинансирование  из  областного  бюджета  по  ОЦП "Развитие  малого   и  среднего   предпринимательства  в Томской области    на период 2008-2010 годы".</t>
  </si>
  <si>
    <t xml:space="preserve">Разработка муниципальных правовых актов по поддержке малого и среднего предпринимательства: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</si>
  <si>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>: Отдел потребительского рынка и защиты прав потребителей Администрации ЗАТО Северск;                                                                                                                                                      Некоммерческое партнерство «АРП-Северск» (по согласованию);                                                                                                            Объединения предпринимателей ЗАТО Северск (по согласованию).</t>
    </r>
  </si>
  <si>
    <t>Создание городского бизнес-инкубатора ЗАТО Северск</t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</si>
  <si>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Отдел потребительского рынка и защиты прав потребителей Администрации ЗАТО Северск;                                                                                                                                                                                                                                                      Управление имущественных отношений ЗАТО Северск;                                                                                                                                                             Некоммерческое партнерство «АРП-Северск» (по согласованию);                                                                                                                    Объединения предпринимателей ЗАТО Северск (по согласованию).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2"/>
      </rPr>
      <t>Распорядители бюджетных средств:</t>
    </r>
    <r>
      <rPr>
        <sz val="10"/>
        <rFont val="Arial Cyr"/>
        <family val="2"/>
      </rPr>
      <t xml:space="preserve"> Администрация ЗАТО Северск.</t>
    </r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</si>
  <si>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Некоммерческое партнерство «АРП-Северск»                                                                                                                                                                   (по согласованию).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2"/>
      </rPr>
      <t>Распорядители бюджетных средств:</t>
    </r>
    <r>
      <rPr>
        <sz val="10"/>
        <rFont val="Arial Cyr"/>
        <family val="2"/>
      </rPr>
      <t xml:space="preserve"> Администрация ЗАТО Северск.                                                                                                          </t>
    </r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</si>
  <si>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                                                                                                                                     Отдел потребительского рынка и защиты прав потребителей Администрации ЗАТО Северск;                                                                                                                                                                                                                                                       Управление имущественных отношений ЗАТО Северск;                                                                                                                                                             Некоммерческое партнерство «АРП-Северск» (по согласованию);  Объединения предпринимателей ЗАТО Северск (по согласованию).     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2"/>
      </rPr>
      <t>Распорядители бюджетных средств:</t>
    </r>
    <r>
      <rPr>
        <sz val="10"/>
        <rFont val="Arial Cyr"/>
        <family val="2"/>
      </rPr>
      <t xml:space="preserve"> Администрация ЗАТО Северск.</t>
    </r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</si>
  <si>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Некоммерческое партнерство «АРП-Северск»                                                                                                                                                               (по согласованию);                                                                                                                                                                                                                                          Управление имущественных отношений Администрации ЗАТО Северск.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2"/>
      </rPr>
      <t>Получатель бюджетных средств:</t>
    </r>
    <r>
      <rPr>
        <sz val="10"/>
        <rFont val="Arial Cyr"/>
        <family val="2"/>
      </rPr>
      <t xml:space="preserve"> Администрация ЗАТО Северск.</t>
    </r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</si>
  <si>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>:                                                                                                                                     Отдел потребительского рынка и защиты прав потребителей Администрации ЗАТО Северск;                                                                                                                                                              Некоммерческое партнерство «АРП-Северск» (по согласованию);                                                                                                                    Объединения предпринимателей ЗАТО Северск (по согласованию).</t>
    </r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</si>
  <si>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Некоммерческое партнерство «АРП-Северск»                                                                                                                                                               (по согласованию);                                                                                                                                                                                                                     Комитет экономики Администрации ЗАТО Северск; Управление имущественных отношений Администрации ЗАТО Северск; Отдел потребительского рынка и защиты прав потребителей Администрации ЗАТО Северск;  Отдел по управлению внегородскими территориями Администрации ЗАТО Северск; Северский городской отдел гос.статистики (по согласованию);                                            </t>
    </r>
  </si>
  <si>
    <r>
      <t>Ответственный исполнитель:</t>
    </r>
    <r>
      <rPr>
        <sz val="10"/>
        <rFont val="Arial Cyr"/>
        <family val="2"/>
      </rPr>
      <t xml:space="preserve">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Отдел потребительского рынка и защиты прав потребителей Администрации ЗАТО Северск;                                                                                                               Некоммерческое партнерство «АРП-Северск» (по согласованию);                                                                                                                                                                                                                                                                                                   Объединения предпринимателей ЗАТО Северск (по согласованию).                                                                                                                                                                                                                                  </t>
    </r>
  </si>
  <si>
    <r>
      <t>Ответственный исполнитель:</t>
    </r>
    <r>
      <rPr>
        <sz val="10"/>
        <rFont val="Arial Cyr"/>
        <family val="2"/>
      </rPr>
      <t xml:space="preserve">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Исполнители:</t>
    </r>
    <r>
      <rPr>
        <sz val="10"/>
        <rFont val="Arial Cyr"/>
        <family val="2"/>
      </rPr>
      <t xml:space="preserve"> Правовой комитет Администрации ЗАТО Северск; Комитет экономики Администрации ЗАТО Северск;                                                                                  Управление имущественных отношений Администрации ЗАТО Северск;                                                                                                                                                     Отдел потребительского рынка и защиты прав потребителей Администрации ЗАТО Северск;                                                                                                               Некоммерческое партнерство «АРП-Северск» (по согласованию);                                                                                                                                                                       Объединения предпринимателей ЗАТО Северск (по согласованию).                                                                                                                                                                        </t>
    </r>
  </si>
  <si>
    <r>
      <t>Ответственный исполнитель:</t>
    </r>
    <r>
      <rPr>
        <sz val="10"/>
        <rFont val="Arial Cyr"/>
        <family val="2"/>
      </rPr>
      <t xml:space="preserve">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Исполнители:</t>
    </r>
    <r>
      <rPr>
        <sz val="10"/>
        <rFont val="Arial Cyr"/>
        <family val="2"/>
      </rPr>
      <t xml:space="preserve"> Отдел потребительского рынка и защиты прав потребителей Администрации ЗАТО Северск; Управление имущественных отношений Адмиинистрации ЗАТО Северск; Некоммерческое партнерство «АРП-Северск» (по согласованию); Объединения предпринимателей ЗАТО Северск (по согласованию).</t>
    </r>
  </si>
  <si>
    <r>
      <t>Ответственный исполнитель:</t>
    </r>
    <r>
      <rPr>
        <sz val="10"/>
        <rFont val="Arial Cyr"/>
        <family val="2"/>
      </rPr>
      <t xml:space="preserve">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Некоммерческое партнерство «АРП-Северск» (по согласованию);                                                                                                                    Объединения предпринимателей ЗАТО Северск (по согласованию).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</si>
  <si>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Ответственный исполнитель:</t>
    </r>
    <r>
      <rPr>
        <sz val="10"/>
        <rFont val="Arial Cyr"/>
        <family val="2"/>
      </rPr>
      <t xml:space="preserve">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Исполнитель</t>
    </r>
    <r>
      <rPr>
        <sz val="10"/>
        <rFont val="Arial Cyr"/>
        <family val="2"/>
      </rPr>
      <t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Управление имущественных отношений Администрации ЗАТО Северск.</t>
    </r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</si>
  <si>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:Некоммерческое партнерство «АРП-Северск»                                                                                                                                                                 (по согласованию).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2"/>
      </rPr>
      <t>Получатель бюджетных средств:</t>
    </r>
    <r>
      <rPr>
        <sz val="10"/>
        <rFont val="Arial Cyr"/>
        <family val="2"/>
      </rPr>
      <t xml:space="preserve"> Администрация ЗАТО Северск.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</si>
  <si>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Некоммерческое партнерство «АРП-Северск»                                                                                                                                                                    (по согласованию);                                                                                                                                                                                                                           Отдел по управлению внегородскими территориями Администрации ЗАТО Северск.                                                                                                                                   </t>
    </r>
    <r>
      <rPr>
        <u val="single"/>
        <sz val="10"/>
        <rFont val="Arial CYR"/>
        <family val="2"/>
      </rPr>
      <t>Распорядители бюджетных средств:</t>
    </r>
    <r>
      <rPr>
        <sz val="10"/>
        <rFont val="Arial Cyr"/>
        <family val="2"/>
      </rPr>
      <t xml:space="preserve"> Администрация ЗАТО Северск.                                                                                                                                                                                        </t>
    </r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</si>
  <si>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:Некоммерческое партнерство «АРП-Северск»                                                                                                                                                                     (по согласованию).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2"/>
      </rPr>
      <t>Получатель бюджетных средств:</t>
    </r>
    <r>
      <rPr>
        <sz val="10"/>
        <rFont val="Arial Cyr"/>
        <family val="2"/>
      </rPr>
      <t xml:space="preserve"> Администрация ЗАТО Северск.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</si>
  <si>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Получатель бюджетных средств:</t>
    </r>
    <r>
      <rPr>
        <sz val="10"/>
        <rFont val="Arial Cyr"/>
        <family val="2"/>
      </rPr>
      <t xml:space="preserve"> Администрация ЗАТО Северск.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</si>
  <si>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Всего финансовая потребность на реализацию мероприятий Программы</t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</si>
  <si>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>:                                                                                                                                            Отдел потребительского рынка и защиты прав потребителей Администрации ЗАТО Северск;                                                                                                                                                                                  Некоммерческое партнерство «АРП-Северск» (по согласованию);                                                                                                                     Объединения предпринимателей ЗАТО Северск (по согласованию);                                                                                     Северская государственная технологическая академия (по согласованию).</t>
    </r>
  </si>
  <si>
    <t>Проведение презентаций инновационных  предпринимательских  проектов  частным инвесторам</t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</si>
  <si>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 и поддержки предпринимательства Администрации ЗАТО Северск.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Финансовое управление Администрации ЗАТО Северск;                                                                                        Управление имущественных отношений ЗАТО Северск                                                                                                                                        </t>
    </r>
  </si>
  <si>
    <t>2008-2010</t>
  </si>
  <si>
    <t xml:space="preserve">бюджет Томской области </t>
  </si>
  <si>
    <t>иные источники</t>
  </si>
  <si>
    <t>областной бюджет</t>
  </si>
  <si>
    <t>средства предпринимателей</t>
  </si>
  <si>
    <t>Сроки выпол-нения</t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</si>
  <si>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>: Северская государственная технологическая академия                                                                                                                                                    (по согласованию).</t>
    </r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</si>
  <si>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>: Отдел потребительского рынка и защиты прав потребителей Администрации ЗАТО Северск;                                                                                                                                                              Некоммерческое партнерство АРП-Северск (по согласованию);                                                                                                                    Объединения предпринимателей ЗАТО Северск (по согласованию).</t>
    </r>
  </si>
  <si>
    <t>2. «О ежегодном  конкурсе на лучшее предприятие среди малых и средних (по видам деятельности)»</t>
  </si>
  <si>
    <t>В ЗАТО СЕВЕРСК ТОМСКОЙ ОБЛАСТИ НА 2008 ГОД»</t>
  </si>
  <si>
    <t>в течение года</t>
  </si>
  <si>
    <t>Содействие созданию и развитию офиса коммерциализации научных разработок и студенческого бизнес-инкубатора в СГТА</t>
  </si>
  <si>
    <t xml:space="preserve">Содействие развитию объединений предпринимателей на территории ЗАТО Северск </t>
  </si>
  <si>
    <t>Всего финансовая потребность на реализацию  III направления Программы</t>
  </si>
  <si>
    <t xml:space="preserve">Обновление и издание инвестиционного паспорта ЗАТО Северск </t>
  </si>
  <si>
    <t>Всего финансовая потребность на реализацию  IV направления Программы</t>
  </si>
  <si>
    <t>Всего финансовая потребность на реализацию V направления Программы</t>
  </si>
  <si>
    <t>№</t>
  </si>
  <si>
    <t>Содержание мероприятия</t>
  </si>
  <si>
    <t>Исполнители</t>
  </si>
  <si>
    <t>Источники финансирования</t>
  </si>
  <si>
    <t>СФБ</t>
  </si>
  <si>
    <t xml:space="preserve">иные источники </t>
  </si>
  <si>
    <t>бюджет Томской области</t>
  </si>
  <si>
    <t>Учреждение акционерного общества «Северская лизинговая компания»</t>
  </si>
  <si>
    <t>Субсидирование платежей по договорам лизинга, заключенным предпринимателями ЗАТО Северск с ОАО «Северская лизинговая компания»</t>
  </si>
  <si>
    <t>Содействие развитию системы микрофинансирования малого бизнеса на территории ЗАТО Северск (кредитные кооперативы)</t>
  </si>
  <si>
    <t>Подготовка справочно-информационной брошюры «Начинающему предпринимателю»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</si>
  <si>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</si>
  <si>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</si>
  <si>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</si>
  <si>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</si>
  <si>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</si>
  <si>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</si>
  <si>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</si>
  <si>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</si>
  <si>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</si>
  <si>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</si>
  <si>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</si>
  <si>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</si>
  <si>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</si>
  <si>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</si>
  <si>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</si>
  <si>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</si>
  <si>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</si>
  <si>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</si>
  <si>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5.1.</t>
  </si>
  <si>
    <t>5.2.</t>
  </si>
  <si>
    <t>6.1.</t>
  </si>
  <si>
    <t>бюджет ЗАТО Северск</t>
  </si>
  <si>
    <t xml:space="preserve">бюджет ЗАТО Северск </t>
  </si>
  <si>
    <t>бюджет ЗАТО Северск (СГБ)</t>
  </si>
  <si>
    <t xml:space="preserve"> 2. Правовое обеспечение развития малого и среднего предпринимательства</t>
  </si>
  <si>
    <t>Проведение ежегодных  конкурсов «Лучшее предприятие  ЗАТО Северск среди малых и средних (по направлениям деятельности)»</t>
  </si>
  <si>
    <t>Проведение  конкурса молодежных предпринимательских проектов «Молодежь в бизнесе»</t>
  </si>
  <si>
    <t>6.2.</t>
  </si>
  <si>
    <t>Итого</t>
  </si>
  <si>
    <t>Объем финанси-рования, тыс.рублей</t>
  </si>
  <si>
    <t>Конкурс проектов начинающих предпринимателей</t>
  </si>
  <si>
    <t>в сроки подготов-ки област-ных законов</t>
  </si>
  <si>
    <t>1 раз в течение года</t>
  </si>
  <si>
    <t>4 семинара в течение года</t>
  </si>
  <si>
    <t xml:space="preserve"> 6.1.</t>
  </si>
  <si>
    <t xml:space="preserve"> 6. Содействие развитию  межмуниципального, межрегионального и международного сотрудничества                                                                                                                    субъектов малого и среднего предпринимательства </t>
  </si>
  <si>
    <t xml:space="preserve">2. «О конкурсе молодежных бизнес-проектов «Молодежь в бизнесе»;                                                   </t>
  </si>
  <si>
    <t xml:space="preserve">1. «О  предоставлении субсидий на конкурсной основе в целях возмещения части затрат в связи с производством (реализацией) товаров, выполнением работ, оказанием услуг в рамках реализации инвестиционных проектов субъектами малого и среднего предпринимательства»;                                                                                                                 </t>
  </si>
  <si>
    <t xml:space="preserve">Развитие лизинговых услуг для малого и среднего предпринимательства на территории ЗАТО Северск </t>
  </si>
  <si>
    <t xml:space="preserve">Участие в торгово-экономических  миссиях Томской области, в областных и региональных выставках-ярмарках, в деловых встречах с предпринимателями из других регионов Российской Федерации, выставках-ярмарках, проводимых ОАО «Томский МДЦ «ТЕХНОПАРК»» </t>
  </si>
  <si>
    <t>Всего финансовая потребность на реализацию VI направления Программы</t>
  </si>
  <si>
    <t xml:space="preserve"> 5. Мероприятия, направленные на повышение уровня конкурентоспособности кадрового состава                                                                                                                   субъектов малого и среднего предпринимательства</t>
  </si>
  <si>
    <t>Всего финансовая потребность на реализацию                                                                                                                                                                                           I направления Программы</t>
  </si>
  <si>
    <t>Мониторинг развития малого и среднего предпринимательства ЗАТО Северск</t>
  </si>
  <si>
    <t xml:space="preserve">Ответственный исполнитель: Отдел перспективного развития и поддержки предпринимательства Администрации ЗАТО Северск.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</si>
  <si>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проверка</t>
  </si>
  <si>
    <t>в том числе:</t>
  </si>
  <si>
    <t>федеральный бюджет (СФБ)</t>
  </si>
  <si>
    <t>бюджет Томской области (СОБ)</t>
  </si>
  <si>
    <t>средства предпринимателей (СП)</t>
  </si>
  <si>
    <t>иные источники (СИИ)</t>
  </si>
  <si>
    <t>Всего финансовая потребность на реализацию  II раздела Программы</t>
  </si>
  <si>
    <t>Содействие деятельности некоммерческого партнерства «Агентство развития предпринимательства - Северск»</t>
  </si>
  <si>
    <r>
      <t xml:space="preserve">Ответственный исполнитель: </t>
    </r>
    <r>
      <rPr>
        <sz val="10"/>
        <rFont val="Arial Cyr"/>
        <family val="2"/>
      </rPr>
      <t xml:space="preserve">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Некоммерческое партнерство «АРП-Северск»                                                                                                                                                               (по согласованию).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2"/>
      </rPr>
      <t>Распорядитель бюджетных средств:</t>
    </r>
    <r>
      <rPr>
        <sz val="10"/>
        <rFont val="Arial Cyr"/>
        <family val="2"/>
      </rPr>
      <t xml:space="preserve"> Управление капитального строительства, жилищно-коммунального хозяйства, транспорта и связи Администрации ЗАТО Северск.                                                </t>
    </r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</si>
  <si>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Некоммерческое партнерство «АРП-Северск»                                                                                                                                                               (по согласованию); Управление архитектуры и градостроительства Администрации ЗАТО Северск; Управление имущественных отношений Администрации ЗАТО Северск.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2"/>
      </rPr>
      <t>Получатель бюджетных средств:</t>
    </r>
    <r>
      <rPr>
        <sz val="10"/>
        <rFont val="Arial Cyr"/>
        <family val="2"/>
      </rPr>
      <t xml:space="preserve"> Администрация ЗАТО Северск.</t>
    </r>
  </si>
  <si>
    <t xml:space="preserve">Ответственный исполнитель: Отдел перспективного развития и поддержки предпринимательства Администрации ЗАТО Северск.                                                                                                  Исполнители: Департамент развития предпринимательства и реального сектора экономики (по согласованию)                                                                                                                                                                                                                                                                                                    Финансовое управление Администрации ЗАТО Северск;                                                                                        Управление имущественных отношений ЗАТО Северск                                                                                                                                                         </t>
  </si>
  <si>
    <t>МЕРОПРИЯТИЯ  ЦЕЛЕВОЙ ПРОГРАММЫ</t>
  </si>
  <si>
    <t>3. Финансовая и имущественная поддержка развития малого и среднего предпринимательства</t>
  </si>
  <si>
    <r>
      <t>Ответственный исполнитель</t>
    </r>
    <r>
      <rPr>
        <sz val="10"/>
        <rFont val="Arial Cyr"/>
        <family val="2"/>
      </rPr>
      <t xml:space="preserve">: Отдел перспективного развития, поддержки предпринимательства и привлечения инвестиций Администрации ЗАТО Северск.                                                                                                       </t>
    </r>
    <r>
      <rPr>
        <u val="single"/>
        <sz val="10"/>
        <rFont val="Arial CYR"/>
        <family val="2"/>
      </rPr>
      <t>Исполнители</t>
    </r>
    <r>
      <rPr>
        <sz val="10"/>
        <rFont val="Arial Cyr"/>
        <family val="2"/>
      </rPr>
      <t xml:space="preserve">: Некоммерческое партнерство АРП-Северск (по согласованию); Северская государственная технологическая академия (по согласованию);                                                                                                                                                    Томская торгово-промышленная палата (по согласованию).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</si>
</sst>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2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u val="single"/>
      <sz val="6.6"/>
      <color indexed="12"/>
      <name val="Arial Cyr"/>
      <family val="0"/>
    </font>
    <font>
      <u val="single"/>
      <sz val="6.6"/>
      <color indexed="36"/>
      <name val="Arial Cyr"/>
      <family val="0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u val="single"/>
      <sz val="10"/>
      <name val="Arial Cyr"/>
      <family val="0"/>
    </font>
    <font>
      <u val="single"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2" xfId="0" applyFont="1" applyFill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2" fontId="0" fillId="0" borderId="1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" xfId="0" applyFont="1" applyBorder="1" applyAlignment="1">
      <alignment wrapText="1"/>
    </xf>
    <xf numFmtId="0" fontId="0" fillId="0" borderId="9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14" fontId="0" fillId="0" borderId="1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29" xfId="0" applyFont="1" applyBorder="1" applyAlignment="1">
      <alignment/>
    </xf>
    <xf numFmtId="0" fontId="0" fillId="0" borderId="5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26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0" fillId="0" borderId="19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wrapText="1"/>
    </xf>
    <xf numFmtId="0" fontId="0" fillId="0" borderId="20" xfId="0" applyFont="1" applyBorder="1" applyAlignment="1">
      <alignment vertical="top" wrapText="1"/>
    </xf>
    <xf numFmtId="0" fontId="0" fillId="0" borderId="2" xfId="0" applyFont="1" applyBorder="1" applyAlignment="1">
      <alignment horizontal="center" wrapText="1"/>
    </xf>
    <xf numFmtId="3" fontId="0" fillId="0" borderId="29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wrapText="1"/>
    </xf>
    <xf numFmtId="3" fontId="0" fillId="0" borderId="26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16" fontId="0" fillId="0" borderId="23" xfId="0" applyNumberFormat="1" applyFont="1" applyBorder="1" applyAlignment="1">
      <alignment horizontal="center" vertical="top" wrapText="1"/>
    </xf>
    <xf numFmtId="0" fontId="8" fillId="0" borderId="29" xfId="0" applyFont="1" applyBorder="1" applyAlignment="1">
      <alignment wrapText="1"/>
    </xf>
    <xf numFmtId="0" fontId="0" fillId="0" borderId="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1" xfId="0" applyFont="1" applyBorder="1" applyAlignment="1">
      <alignment wrapText="1"/>
    </xf>
    <xf numFmtId="167" fontId="1" fillId="0" borderId="14" xfId="0" applyNumberFormat="1" applyFont="1" applyBorder="1" applyAlignment="1">
      <alignment horizontal="center" vertical="top" wrapText="1"/>
    </xf>
    <xf numFmtId="167" fontId="1" fillId="0" borderId="19" xfId="0" applyNumberFormat="1" applyFont="1" applyBorder="1" applyAlignment="1">
      <alignment horizontal="center" vertical="top" wrapText="1"/>
    </xf>
    <xf numFmtId="167" fontId="0" fillId="0" borderId="19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6" fontId="0" fillId="0" borderId="1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wrapText="1"/>
    </xf>
    <xf numFmtId="0" fontId="0" fillId="0" borderId="3" xfId="0" applyFont="1" applyBorder="1" applyAlignment="1">
      <alignment horizontal="left" vertical="top" wrapText="1"/>
    </xf>
    <xf numFmtId="0" fontId="8" fillId="0" borderId="13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2" fillId="0" borderId="28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" fillId="0" borderId="3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28" xfId="0" applyFont="1" applyBorder="1" applyAlignment="1">
      <alignment/>
    </xf>
    <xf numFmtId="0" fontId="8" fillId="0" borderId="9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wrapText="1"/>
    </xf>
    <xf numFmtId="14" fontId="0" fillId="0" borderId="12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" fontId="0" fillId="0" borderId="6" xfId="0" applyNumberFormat="1" applyFont="1" applyBorder="1" applyAlignment="1">
      <alignment horizontal="center" vertical="top" wrapText="1"/>
    </xf>
    <xf numFmtId="16" fontId="0" fillId="0" borderId="7" xfId="0" applyNumberFormat="1" applyFont="1" applyBorder="1" applyAlignment="1">
      <alignment horizontal="center" vertical="top" wrapText="1"/>
    </xf>
    <xf numFmtId="16" fontId="0" fillId="0" borderId="8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6" xfId="0" applyFont="1" applyBorder="1" applyAlignment="1">
      <alignment horizontal="justify"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="75" zoomScaleNormal="75" workbookViewId="0" topLeftCell="A1">
      <selection activeCell="L6" sqref="L6"/>
    </sheetView>
  </sheetViews>
  <sheetFormatPr defaultColWidth="9.00390625" defaultRowHeight="12.75" outlineLevelRow="1"/>
  <cols>
    <col min="1" max="1" width="5.125" style="92" customWidth="1"/>
    <col min="2" max="2" width="27.00390625" style="92" customWidth="1"/>
    <col min="3" max="3" width="20.00390625" style="92" customWidth="1"/>
    <col min="4" max="4" width="12.00390625" style="92" customWidth="1"/>
    <col min="5" max="5" width="0" style="15" hidden="1" customWidth="1"/>
    <col min="6" max="6" width="9.125" style="92" customWidth="1"/>
    <col min="7" max="7" width="66.625" style="92" customWidth="1"/>
    <col min="8" max="16384" width="9.125" style="15" customWidth="1"/>
  </cols>
  <sheetData>
    <row r="1" ht="14.25">
      <c r="G1" s="50" t="s">
        <v>14</v>
      </c>
    </row>
    <row r="2" ht="14.25" customHeight="1">
      <c r="G2" s="50"/>
    </row>
    <row r="3" spans="1:7" ht="15">
      <c r="A3" s="216" t="s">
        <v>131</v>
      </c>
      <c r="B3" s="216"/>
      <c r="C3" s="216"/>
      <c r="D3" s="216"/>
      <c r="E3" s="216"/>
      <c r="F3" s="216"/>
      <c r="G3" s="216"/>
    </row>
    <row r="4" spans="1:7" ht="15">
      <c r="A4" s="216" t="s">
        <v>13</v>
      </c>
      <c r="B4" s="216"/>
      <c r="C4" s="216"/>
      <c r="D4" s="216"/>
      <c r="E4" s="216"/>
      <c r="F4" s="216"/>
      <c r="G4" s="216"/>
    </row>
    <row r="5" spans="1:7" ht="15">
      <c r="A5" s="216" t="s">
        <v>56</v>
      </c>
      <c r="B5" s="216"/>
      <c r="C5" s="216"/>
      <c r="D5" s="216"/>
      <c r="E5" s="216" t="s">
        <v>120</v>
      </c>
      <c r="F5" s="216"/>
      <c r="G5" s="216"/>
    </row>
    <row r="6" spans="1:7" ht="18.75" customHeight="1" thickBot="1">
      <c r="A6" s="49"/>
      <c r="B6" s="49"/>
      <c r="C6" s="49"/>
      <c r="D6" s="49"/>
      <c r="E6" s="49"/>
      <c r="F6" s="49"/>
      <c r="G6" s="49"/>
    </row>
    <row r="7" spans="1:7" ht="35.25" customHeight="1">
      <c r="A7" s="166" t="s">
        <v>64</v>
      </c>
      <c r="B7" s="166" t="s">
        <v>65</v>
      </c>
      <c r="C7" s="166" t="s">
        <v>67</v>
      </c>
      <c r="D7" s="214" t="s">
        <v>104</v>
      </c>
      <c r="E7" s="93"/>
      <c r="F7" s="166" t="s">
        <v>52</v>
      </c>
      <c r="G7" s="166" t="s">
        <v>66</v>
      </c>
    </row>
    <row r="8" spans="1:7" ht="18" customHeight="1" thickBot="1">
      <c r="A8" s="152"/>
      <c r="B8" s="152"/>
      <c r="C8" s="152"/>
      <c r="D8" s="215"/>
      <c r="E8" s="94"/>
      <c r="F8" s="152"/>
      <c r="G8" s="152"/>
    </row>
    <row r="9" spans="1:7" ht="7.5" customHeight="1">
      <c r="A9" s="39"/>
      <c r="B9" s="40"/>
      <c r="C9" s="41"/>
      <c r="D9" s="6"/>
      <c r="E9" s="95"/>
      <c r="F9" s="41"/>
      <c r="G9" s="42"/>
    </row>
    <row r="10" spans="1:7" ht="21.75" customHeight="1">
      <c r="A10" s="211" t="s">
        <v>4</v>
      </c>
      <c r="B10" s="212"/>
      <c r="C10" s="212"/>
      <c r="D10" s="212"/>
      <c r="E10" s="212"/>
      <c r="F10" s="212"/>
      <c r="G10" s="213"/>
    </row>
    <row r="11" spans="1:7" ht="12.75" customHeight="1" hidden="1">
      <c r="A11" s="163" t="s">
        <v>75</v>
      </c>
      <c r="B11" s="173" t="s">
        <v>127</v>
      </c>
      <c r="C11" s="4" t="s">
        <v>68</v>
      </c>
      <c r="D11" s="1">
        <f>SUM(C11:C11)</f>
        <v>0</v>
      </c>
      <c r="E11" s="16"/>
      <c r="F11" s="195" t="s">
        <v>57</v>
      </c>
      <c r="G11" s="172" t="s">
        <v>31</v>
      </c>
    </row>
    <row r="12" spans="1:7" ht="12.75" customHeight="1" hidden="1">
      <c r="A12" s="163"/>
      <c r="B12" s="173"/>
      <c r="C12" s="17" t="s">
        <v>50</v>
      </c>
      <c r="D12" s="28">
        <f>SUM(C12:C12)</f>
        <v>0</v>
      </c>
      <c r="E12" s="36"/>
      <c r="F12" s="196"/>
      <c r="G12" s="217"/>
    </row>
    <row r="13" spans="1:7" ht="24.75" customHeight="1">
      <c r="A13" s="163"/>
      <c r="B13" s="173"/>
      <c r="C13" s="43" t="s">
        <v>96</v>
      </c>
      <c r="D13" s="28">
        <f>0.9929*1000</f>
        <v>992.9</v>
      </c>
      <c r="E13" s="36"/>
      <c r="F13" s="196"/>
      <c r="G13" s="217"/>
    </row>
    <row r="14" spans="1:7" ht="36" customHeight="1" hidden="1">
      <c r="A14" s="163"/>
      <c r="B14" s="173"/>
      <c r="C14" s="43" t="s">
        <v>51</v>
      </c>
      <c r="D14" s="28">
        <f>SUM(C14:C14)</f>
        <v>0</v>
      </c>
      <c r="E14" s="36"/>
      <c r="F14" s="196"/>
      <c r="G14" s="217"/>
    </row>
    <row r="15" spans="1:7" ht="21" customHeight="1">
      <c r="A15" s="163"/>
      <c r="B15" s="173"/>
      <c r="C15" s="43" t="s">
        <v>49</v>
      </c>
      <c r="D15" s="113">
        <f>4.5*1000</f>
        <v>4500</v>
      </c>
      <c r="E15" s="36"/>
      <c r="F15" s="196"/>
      <c r="G15" s="217"/>
    </row>
    <row r="16" spans="1:7" ht="61.5" customHeight="1">
      <c r="A16" s="163"/>
      <c r="B16" s="173"/>
      <c r="C16" s="44" t="s">
        <v>103</v>
      </c>
      <c r="D16" s="146">
        <f>SUM(D11:D15)</f>
        <v>5492.9</v>
      </c>
      <c r="E16" s="36"/>
      <c r="F16" s="168"/>
      <c r="G16" s="217"/>
    </row>
    <row r="17" spans="1:7" ht="12.75" customHeight="1" hidden="1">
      <c r="A17" s="163" t="s">
        <v>76</v>
      </c>
      <c r="B17" s="173" t="s">
        <v>58</v>
      </c>
      <c r="C17" s="45" t="s">
        <v>68</v>
      </c>
      <c r="D17" s="28">
        <f>SUM(C17:C17)</f>
        <v>0</v>
      </c>
      <c r="E17" s="16"/>
      <c r="F17" s="195" t="s">
        <v>57</v>
      </c>
      <c r="G17" s="172" t="s">
        <v>53</v>
      </c>
    </row>
    <row r="18" spans="1:7" ht="12.75" customHeight="1" hidden="1">
      <c r="A18" s="163"/>
      <c r="B18" s="165"/>
      <c r="C18" s="45" t="s">
        <v>50</v>
      </c>
      <c r="D18" s="17">
        <f>SUM(C18:C18)</f>
        <v>0</v>
      </c>
      <c r="E18" s="36"/>
      <c r="F18" s="196"/>
      <c r="G18" s="194"/>
    </row>
    <row r="19" spans="1:7" ht="25.5" customHeight="1" hidden="1">
      <c r="A19" s="163"/>
      <c r="B19" s="165"/>
      <c r="C19" s="45" t="s">
        <v>96</v>
      </c>
      <c r="D19" s="17">
        <f>SUM(C19:C19)</f>
        <v>0</v>
      </c>
      <c r="E19" s="36"/>
      <c r="F19" s="196"/>
      <c r="G19" s="194"/>
    </row>
    <row r="20" spans="1:7" ht="25.5" customHeight="1" hidden="1">
      <c r="A20" s="163"/>
      <c r="B20" s="165"/>
      <c r="C20" s="45" t="s">
        <v>51</v>
      </c>
      <c r="D20" s="17"/>
      <c r="E20" s="36"/>
      <c r="F20" s="196"/>
      <c r="G20" s="194"/>
    </row>
    <row r="21" spans="1:7" ht="16.5" customHeight="1" hidden="1">
      <c r="A21" s="163"/>
      <c r="B21" s="165"/>
      <c r="C21" s="45" t="s">
        <v>49</v>
      </c>
      <c r="D21" s="17"/>
      <c r="E21" s="36"/>
      <c r="F21" s="196"/>
      <c r="G21" s="194"/>
    </row>
    <row r="22" spans="1:7" ht="51" customHeight="1" hidden="1">
      <c r="A22" s="190"/>
      <c r="B22" s="165"/>
      <c r="C22" s="46" t="s">
        <v>103</v>
      </c>
      <c r="D22" s="32">
        <f>SUM(D17:D21)</f>
        <v>0</v>
      </c>
      <c r="E22" s="36"/>
      <c r="F22" s="168"/>
      <c r="G22" s="194"/>
    </row>
    <row r="23" spans="1:7" ht="12.75" customHeight="1" hidden="1">
      <c r="A23" s="163" t="s">
        <v>76</v>
      </c>
      <c r="B23" s="173" t="s">
        <v>27</v>
      </c>
      <c r="C23" s="45" t="s">
        <v>68</v>
      </c>
      <c r="D23" s="2">
        <f>SUM(C23:C23)</f>
        <v>0</v>
      </c>
      <c r="E23" s="16"/>
      <c r="F23" s="195" t="s">
        <v>57</v>
      </c>
      <c r="G23" s="172" t="s">
        <v>128</v>
      </c>
    </row>
    <row r="24" spans="1:7" ht="26.25" customHeight="1">
      <c r="A24" s="163"/>
      <c r="B24" s="165"/>
      <c r="C24" s="45" t="s">
        <v>50</v>
      </c>
      <c r="D24" s="109">
        <f>2*1000+1500+100-50+100</f>
        <v>3650</v>
      </c>
      <c r="E24" s="36"/>
      <c r="F24" s="196"/>
      <c r="G24" s="194"/>
    </row>
    <row r="25" spans="1:7" ht="18.75" customHeight="1">
      <c r="A25" s="163"/>
      <c r="B25" s="165"/>
      <c r="C25" s="45" t="s">
        <v>96</v>
      </c>
      <c r="D25" s="109">
        <f>0.9*1000+1500+100-50-100</f>
        <v>2350</v>
      </c>
      <c r="E25" s="36"/>
      <c r="F25" s="196"/>
      <c r="G25" s="194"/>
    </row>
    <row r="26" spans="1:7" ht="25.5" customHeight="1" hidden="1">
      <c r="A26" s="163"/>
      <c r="B26" s="165"/>
      <c r="C26" s="45" t="s">
        <v>51</v>
      </c>
      <c r="D26" s="109">
        <f>SUM(C26:C26)</f>
        <v>0</v>
      </c>
      <c r="E26" s="36"/>
      <c r="F26" s="196"/>
      <c r="G26" s="194"/>
    </row>
    <row r="27" spans="1:7" ht="15.75" customHeight="1" hidden="1">
      <c r="A27" s="163"/>
      <c r="B27" s="165"/>
      <c r="C27" s="45" t="s">
        <v>49</v>
      </c>
      <c r="D27" s="109"/>
      <c r="E27" s="36"/>
      <c r="F27" s="196"/>
      <c r="G27" s="194"/>
    </row>
    <row r="28" spans="1:7" ht="63" customHeight="1">
      <c r="A28" s="190"/>
      <c r="B28" s="165"/>
      <c r="C28" s="46" t="s">
        <v>103</v>
      </c>
      <c r="D28" s="110">
        <f>SUM(D23:D27)</f>
        <v>6000</v>
      </c>
      <c r="E28" s="36"/>
      <c r="F28" s="168"/>
      <c r="G28" s="194"/>
    </row>
    <row r="29" spans="1:7" ht="12.75" customHeight="1" hidden="1">
      <c r="A29" s="163" t="s">
        <v>77</v>
      </c>
      <c r="B29" s="225" t="s">
        <v>21</v>
      </c>
      <c r="C29" s="45" t="s">
        <v>68</v>
      </c>
      <c r="D29" s="30"/>
      <c r="E29" s="16"/>
      <c r="F29" s="195" t="s">
        <v>57</v>
      </c>
      <c r="G29" s="172" t="s">
        <v>129</v>
      </c>
    </row>
    <row r="30" spans="1:7" ht="34.5" customHeight="1" hidden="1">
      <c r="A30" s="163"/>
      <c r="B30" s="226"/>
      <c r="C30" s="45" t="s">
        <v>70</v>
      </c>
      <c r="D30" s="17"/>
      <c r="E30" s="36"/>
      <c r="F30" s="196"/>
      <c r="G30" s="194"/>
    </row>
    <row r="31" spans="1:7" ht="29.25" customHeight="1">
      <c r="A31" s="163"/>
      <c r="B31" s="226"/>
      <c r="C31" s="45" t="s">
        <v>96</v>
      </c>
      <c r="D31" s="17">
        <f>0.1*1000+100</f>
        <v>200</v>
      </c>
      <c r="E31" s="36"/>
      <c r="F31" s="196"/>
      <c r="G31" s="194"/>
    </row>
    <row r="32" spans="1:7" ht="25.5" customHeight="1" hidden="1">
      <c r="A32" s="163"/>
      <c r="B32" s="226"/>
      <c r="C32" s="45" t="s">
        <v>51</v>
      </c>
      <c r="D32" s="6"/>
      <c r="E32" s="36"/>
      <c r="F32" s="196"/>
      <c r="G32" s="194"/>
    </row>
    <row r="33" spans="1:7" ht="12.75" customHeight="1" hidden="1">
      <c r="A33" s="163"/>
      <c r="B33" s="226"/>
      <c r="C33" s="45" t="s">
        <v>49</v>
      </c>
      <c r="D33" s="6"/>
      <c r="E33" s="36"/>
      <c r="F33" s="196"/>
      <c r="G33" s="194"/>
    </row>
    <row r="34" spans="1:7" ht="79.5" customHeight="1">
      <c r="A34" s="163"/>
      <c r="B34" s="226"/>
      <c r="C34" s="46" t="s">
        <v>103</v>
      </c>
      <c r="D34" s="32">
        <f>SUM(D29:D33)</f>
        <v>200</v>
      </c>
      <c r="E34" s="36"/>
      <c r="F34" s="168"/>
      <c r="G34" s="194"/>
    </row>
    <row r="35" spans="1:7" ht="12.75" customHeight="1" hidden="1">
      <c r="A35" s="163" t="s">
        <v>79</v>
      </c>
      <c r="B35" s="173" t="s">
        <v>6</v>
      </c>
      <c r="C35" s="201"/>
      <c r="D35" s="13"/>
      <c r="E35" s="16"/>
      <c r="F35" s="195" t="s">
        <v>57</v>
      </c>
      <c r="G35" s="172" t="s">
        <v>17</v>
      </c>
    </row>
    <row r="36" spans="1:7" ht="61.5" customHeight="1" hidden="1">
      <c r="A36" s="163"/>
      <c r="B36" s="173"/>
      <c r="C36" s="175"/>
      <c r="D36" s="35"/>
      <c r="E36" s="16"/>
      <c r="F36" s="196"/>
      <c r="G36" s="194"/>
    </row>
    <row r="37" spans="1:7" ht="9.75" customHeight="1" hidden="1">
      <c r="A37" s="21" t="s">
        <v>80</v>
      </c>
      <c r="B37" s="5" t="s">
        <v>59</v>
      </c>
      <c r="C37" s="7"/>
      <c r="D37" s="13"/>
      <c r="E37" s="16"/>
      <c r="F37" s="88" t="s">
        <v>57</v>
      </c>
      <c r="G37" s="79" t="s">
        <v>26</v>
      </c>
    </row>
    <row r="38" spans="1:7" ht="96" customHeight="1">
      <c r="A38" s="22" t="s">
        <v>78</v>
      </c>
      <c r="B38" s="5" t="s">
        <v>19</v>
      </c>
      <c r="C38" s="7"/>
      <c r="D38" s="12"/>
      <c r="E38" s="16"/>
      <c r="F38" s="88" t="s">
        <v>57</v>
      </c>
      <c r="G38" s="79" t="s">
        <v>54</v>
      </c>
    </row>
    <row r="39" spans="1:7" s="19" customFormat="1" ht="26.25" customHeight="1">
      <c r="A39" s="208"/>
      <c r="B39" s="191" t="s">
        <v>117</v>
      </c>
      <c r="C39" s="192"/>
      <c r="D39" s="147">
        <f>SUM(D41:D45)</f>
        <v>11692.9</v>
      </c>
      <c r="E39" s="34" t="e">
        <f>#REF!+#REF!+#REF!+#REF!+#REF!</f>
        <v>#REF!</v>
      </c>
      <c r="F39" s="155"/>
      <c r="G39" s="218"/>
    </row>
    <row r="40" spans="1:7" s="19" customFormat="1" ht="12" customHeight="1">
      <c r="A40" s="209"/>
      <c r="B40" s="169" t="s">
        <v>121</v>
      </c>
      <c r="C40" s="170"/>
      <c r="D40" s="112"/>
      <c r="E40" s="34"/>
      <c r="F40" s="156"/>
      <c r="G40" s="219"/>
    </row>
    <row r="41" spans="1:7" s="19" customFormat="1" ht="13.5" customHeight="1" hidden="1">
      <c r="A41" s="209"/>
      <c r="B41" s="52" t="s">
        <v>122</v>
      </c>
      <c r="C41" s="53"/>
      <c r="D41" s="111">
        <f>D11+D17+D23+D29</f>
        <v>0</v>
      </c>
      <c r="E41" s="34"/>
      <c r="F41" s="156"/>
      <c r="G41" s="219"/>
    </row>
    <row r="42" spans="1:7" s="19" customFormat="1" ht="13.5" customHeight="1">
      <c r="A42" s="209"/>
      <c r="B42" s="153" t="s">
        <v>50</v>
      </c>
      <c r="C42" s="154"/>
      <c r="D42" s="111">
        <f>D12+D18+D24+D30</f>
        <v>3650</v>
      </c>
      <c r="E42" s="34"/>
      <c r="F42" s="156"/>
      <c r="G42" s="219"/>
    </row>
    <row r="43" spans="1:7" s="19" customFormat="1" ht="14.25" customHeight="1">
      <c r="A43" s="209"/>
      <c r="B43" s="153" t="s">
        <v>97</v>
      </c>
      <c r="C43" s="154"/>
      <c r="D43" s="148">
        <f>D13+D19+D25+D31</f>
        <v>3542.9</v>
      </c>
      <c r="E43" s="34"/>
      <c r="F43" s="156"/>
      <c r="G43" s="219"/>
    </row>
    <row r="44" spans="1:7" s="19" customFormat="1" ht="12.75" customHeight="1" hidden="1">
      <c r="A44" s="209"/>
      <c r="B44" s="153" t="s">
        <v>124</v>
      </c>
      <c r="C44" s="154"/>
      <c r="D44" s="111">
        <f>D14+D20+D26+D32</f>
        <v>0</v>
      </c>
      <c r="E44" s="34"/>
      <c r="F44" s="156"/>
      <c r="G44" s="219"/>
    </row>
    <row r="45" spans="1:7" s="19" customFormat="1" ht="14.25" customHeight="1">
      <c r="A45" s="210"/>
      <c r="B45" s="223" t="s">
        <v>49</v>
      </c>
      <c r="C45" s="224"/>
      <c r="D45" s="119">
        <f>D15+D21+D27+D33</f>
        <v>4500</v>
      </c>
      <c r="E45" s="34"/>
      <c r="F45" s="157"/>
      <c r="G45" s="220"/>
    </row>
    <row r="46" spans="1:7" ht="22.5" customHeight="1">
      <c r="A46" s="186" t="s">
        <v>99</v>
      </c>
      <c r="B46" s="187"/>
      <c r="C46" s="187"/>
      <c r="D46" s="187"/>
      <c r="E46" s="187"/>
      <c r="F46" s="187"/>
      <c r="G46" s="188"/>
    </row>
    <row r="47" spans="1:7" ht="117.75" customHeight="1" hidden="1">
      <c r="A47" s="22" t="s">
        <v>81</v>
      </c>
      <c r="B47" s="96" t="s">
        <v>7</v>
      </c>
      <c r="C47" s="7"/>
      <c r="D47" s="13"/>
      <c r="E47" s="16"/>
      <c r="F47" s="88" t="s">
        <v>57</v>
      </c>
      <c r="G47" s="79" t="s">
        <v>32</v>
      </c>
    </row>
    <row r="48" spans="1:7" ht="42" customHeight="1" hidden="1">
      <c r="A48" s="163" t="s">
        <v>82</v>
      </c>
      <c r="B48" s="173" t="s">
        <v>8</v>
      </c>
      <c r="C48" s="175"/>
      <c r="D48" s="176"/>
      <c r="E48" s="16"/>
      <c r="F48" s="195" t="s">
        <v>106</v>
      </c>
      <c r="G48" s="172" t="s">
        <v>44</v>
      </c>
    </row>
    <row r="49" spans="1:7" ht="207" customHeight="1" hidden="1">
      <c r="A49" s="163"/>
      <c r="B49" s="174"/>
      <c r="C49" s="175"/>
      <c r="D49" s="201"/>
      <c r="E49" s="16"/>
      <c r="F49" s="168"/>
      <c r="G49" s="194"/>
    </row>
    <row r="50" spans="1:7" ht="57" customHeight="1">
      <c r="A50" s="128" t="s">
        <v>81</v>
      </c>
      <c r="B50" s="105" t="s">
        <v>25</v>
      </c>
      <c r="C50" s="4"/>
      <c r="D50" s="1"/>
      <c r="E50" s="16"/>
      <c r="F50" s="103" t="s">
        <v>57</v>
      </c>
      <c r="G50" s="205" t="s">
        <v>35</v>
      </c>
    </row>
    <row r="51" spans="1:7" s="19" customFormat="1" ht="20.25" customHeight="1" hidden="1" outlineLevel="1">
      <c r="A51" s="10"/>
      <c r="B51" s="134" t="s">
        <v>126</v>
      </c>
      <c r="C51" s="129"/>
      <c r="D51" s="18"/>
      <c r="E51" s="25"/>
      <c r="F51" s="56"/>
      <c r="G51" s="219"/>
    </row>
    <row r="52" spans="1:7" s="19" customFormat="1" ht="13.5" customHeight="1" hidden="1" outlineLevel="1">
      <c r="A52" s="24"/>
      <c r="B52" s="27" t="s">
        <v>121</v>
      </c>
      <c r="C52" s="131"/>
      <c r="D52" s="18"/>
      <c r="E52" s="25"/>
      <c r="F52" s="27"/>
      <c r="G52" s="219"/>
    </row>
    <row r="53" spans="1:7" s="19" customFormat="1" ht="13.5" customHeight="1" hidden="1" outlineLevel="1">
      <c r="A53" s="24"/>
      <c r="B53" s="135" t="s">
        <v>122</v>
      </c>
      <c r="C53" s="132"/>
      <c r="D53" s="18"/>
      <c r="E53" s="25"/>
      <c r="F53" s="26"/>
      <c r="G53" s="219"/>
    </row>
    <row r="54" spans="1:7" s="19" customFormat="1" ht="13.5" customHeight="1" hidden="1" outlineLevel="1">
      <c r="A54" s="24"/>
      <c r="B54" s="135" t="s">
        <v>123</v>
      </c>
      <c r="C54" s="132"/>
      <c r="D54" s="18"/>
      <c r="E54" s="25"/>
      <c r="F54" s="26"/>
      <c r="G54" s="219"/>
    </row>
    <row r="55" spans="1:7" s="19" customFormat="1" ht="13.5" customHeight="1" hidden="1" outlineLevel="1">
      <c r="A55" s="24"/>
      <c r="B55" s="135" t="s">
        <v>98</v>
      </c>
      <c r="C55" s="132"/>
      <c r="D55" s="18"/>
      <c r="E55" s="25"/>
      <c r="F55" s="26"/>
      <c r="G55" s="219"/>
    </row>
    <row r="56" spans="1:7" s="19" customFormat="1" ht="12.75" customHeight="1" hidden="1" outlineLevel="1">
      <c r="A56" s="24"/>
      <c r="B56" s="135" t="s">
        <v>124</v>
      </c>
      <c r="C56" s="132"/>
      <c r="D56" s="18"/>
      <c r="E56" s="25"/>
      <c r="F56" s="26"/>
      <c r="G56" s="219"/>
    </row>
    <row r="57" spans="1:7" s="19" customFormat="1" ht="19.5" customHeight="1" hidden="1" outlineLevel="1">
      <c r="A57" s="8"/>
      <c r="B57" s="136" t="s">
        <v>125</v>
      </c>
      <c r="C57" s="133"/>
      <c r="D57" s="83"/>
      <c r="E57" s="84"/>
      <c r="F57" s="29"/>
      <c r="G57" s="219"/>
    </row>
    <row r="58" spans="1:7" s="19" customFormat="1" ht="143.25" customHeight="1" outlineLevel="1">
      <c r="A58" s="66"/>
      <c r="B58" s="105" t="s">
        <v>112</v>
      </c>
      <c r="C58" s="60"/>
      <c r="D58" s="51"/>
      <c r="E58" s="63"/>
      <c r="F58" s="62"/>
      <c r="G58" s="219"/>
    </row>
    <row r="59" spans="1:7" s="19" customFormat="1" ht="38.25" customHeight="1" hidden="1" outlineLevel="1">
      <c r="A59" s="66"/>
      <c r="B59" s="105" t="s">
        <v>111</v>
      </c>
      <c r="C59" s="60"/>
      <c r="D59" s="51"/>
      <c r="E59" s="63"/>
      <c r="F59" s="62"/>
      <c r="G59" s="64"/>
    </row>
    <row r="60" spans="1:7" s="19" customFormat="1" ht="61.5" customHeight="1" outlineLevel="1">
      <c r="A60" s="67"/>
      <c r="B60" s="127" t="s">
        <v>55</v>
      </c>
      <c r="C60" s="129"/>
      <c r="D60" s="85"/>
      <c r="E60" s="55"/>
      <c r="F60" s="56"/>
      <c r="G60" s="57"/>
    </row>
    <row r="61" spans="1:7" ht="18" customHeight="1" hidden="1">
      <c r="A61" s="186" t="s">
        <v>1</v>
      </c>
      <c r="B61" s="187"/>
      <c r="C61" s="187"/>
      <c r="D61" s="187"/>
      <c r="E61" s="187"/>
      <c r="F61" s="187"/>
      <c r="G61" s="188"/>
    </row>
    <row r="62" spans="1:7" ht="18" customHeight="1" hidden="1">
      <c r="A62" s="186" t="s">
        <v>1</v>
      </c>
      <c r="B62" s="187"/>
      <c r="C62" s="187"/>
      <c r="D62" s="187"/>
      <c r="E62" s="187"/>
      <c r="F62" s="187"/>
      <c r="G62" s="188"/>
    </row>
    <row r="63" spans="1:7" ht="18" customHeight="1" hidden="1">
      <c r="A63" s="186" t="s">
        <v>1</v>
      </c>
      <c r="B63" s="187"/>
      <c r="C63" s="187"/>
      <c r="D63" s="187"/>
      <c r="E63" s="187"/>
      <c r="F63" s="187"/>
      <c r="G63" s="188"/>
    </row>
    <row r="64" spans="1:7" ht="18" customHeight="1" hidden="1">
      <c r="A64" s="186" t="s">
        <v>1</v>
      </c>
      <c r="B64" s="187"/>
      <c r="C64" s="187"/>
      <c r="D64" s="187"/>
      <c r="E64" s="187"/>
      <c r="F64" s="187"/>
      <c r="G64" s="188"/>
    </row>
    <row r="65" spans="1:7" ht="24.75" customHeight="1">
      <c r="A65" s="186" t="s">
        <v>132</v>
      </c>
      <c r="B65" s="187"/>
      <c r="C65" s="187"/>
      <c r="D65" s="187"/>
      <c r="E65" s="187"/>
      <c r="F65" s="187"/>
      <c r="G65" s="188"/>
    </row>
    <row r="66" spans="1:7" ht="12.75" customHeight="1" hidden="1">
      <c r="A66" s="227" t="s">
        <v>83</v>
      </c>
      <c r="B66" s="174" t="s">
        <v>105</v>
      </c>
      <c r="C66" s="45" t="s">
        <v>68</v>
      </c>
      <c r="D66" s="28"/>
      <c r="E66" s="16"/>
      <c r="F66" s="195" t="s">
        <v>57</v>
      </c>
      <c r="G66" s="205" t="s">
        <v>28</v>
      </c>
    </row>
    <row r="67" spans="1:7" ht="27.75" customHeight="1" hidden="1">
      <c r="A67" s="228"/>
      <c r="B67" s="179"/>
      <c r="C67" s="48" t="s">
        <v>70</v>
      </c>
      <c r="D67" s="113"/>
      <c r="E67" s="36"/>
      <c r="F67" s="196"/>
      <c r="G67" s="164"/>
    </row>
    <row r="68" spans="1:7" ht="30" customHeight="1" hidden="1">
      <c r="A68" s="228"/>
      <c r="B68" s="179"/>
      <c r="C68" s="47" t="s">
        <v>96</v>
      </c>
      <c r="D68" s="113"/>
      <c r="E68" s="36"/>
      <c r="F68" s="196"/>
      <c r="G68" s="164"/>
    </row>
    <row r="69" spans="1:7" ht="25.5" customHeight="1" hidden="1">
      <c r="A69" s="228"/>
      <c r="B69" s="179"/>
      <c r="C69" s="47" t="s">
        <v>51</v>
      </c>
      <c r="D69" s="113"/>
      <c r="E69" s="36"/>
      <c r="F69" s="196"/>
      <c r="G69" s="164"/>
    </row>
    <row r="70" spans="1:7" ht="12.75" customHeight="1" hidden="1">
      <c r="A70" s="228"/>
      <c r="B70" s="179"/>
      <c r="C70" s="47" t="s">
        <v>49</v>
      </c>
      <c r="D70" s="113">
        <v>0</v>
      </c>
      <c r="E70" s="36"/>
      <c r="F70" s="196"/>
      <c r="G70" s="164"/>
    </row>
    <row r="71" spans="1:7" ht="59.25" customHeight="1" hidden="1">
      <c r="A71" s="229"/>
      <c r="B71" s="180"/>
      <c r="C71" s="44" t="s">
        <v>103</v>
      </c>
      <c r="D71" s="108">
        <f>SUM(D66:D70)</f>
        <v>0</v>
      </c>
      <c r="E71" s="36"/>
      <c r="F71" s="168"/>
      <c r="G71" s="193"/>
    </row>
    <row r="72" spans="1:7" ht="105" customHeight="1">
      <c r="A72" s="21" t="s">
        <v>83</v>
      </c>
      <c r="B72" s="5" t="s">
        <v>113</v>
      </c>
      <c r="C72" s="86"/>
      <c r="D72" s="97"/>
      <c r="E72" s="36"/>
      <c r="F72" s="88" t="s">
        <v>57</v>
      </c>
      <c r="G72" s="79" t="s">
        <v>36</v>
      </c>
    </row>
    <row r="73" spans="1:7" ht="12.75" customHeight="1" hidden="1">
      <c r="A73" s="82" t="s">
        <v>86</v>
      </c>
      <c r="B73" s="5" t="s">
        <v>71</v>
      </c>
      <c r="C73" s="45" t="s">
        <v>68</v>
      </c>
      <c r="D73" s="2"/>
      <c r="E73" s="16"/>
      <c r="F73" s="7">
        <v>2008</v>
      </c>
      <c r="G73" s="79" t="s">
        <v>46</v>
      </c>
    </row>
    <row r="74" spans="1:7" ht="12.75" customHeight="1" hidden="1">
      <c r="A74" s="222" t="s">
        <v>87</v>
      </c>
      <c r="B74" s="173" t="s">
        <v>72</v>
      </c>
      <c r="C74" s="45" t="s">
        <v>68</v>
      </c>
      <c r="D74" s="2"/>
      <c r="E74" s="16"/>
      <c r="F74" s="175" t="s">
        <v>47</v>
      </c>
      <c r="G74" s="194" t="s">
        <v>130</v>
      </c>
    </row>
    <row r="75" spans="1:7" ht="12.75" customHeight="1" hidden="1">
      <c r="A75" s="222"/>
      <c r="B75" s="165"/>
      <c r="C75" s="48" t="s">
        <v>50</v>
      </c>
      <c r="D75" s="13">
        <v>0</v>
      </c>
      <c r="E75" s="36"/>
      <c r="F75" s="175"/>
      <c r="G75" s="194"/>
    </row>
    <row r="76" spans="1:7" ht="25.5" customHeight="1" hidden="1">
      <c r="A76" s="222"/>
      <c r="B76" s="165"/>
      <c r="C76" s="47" t="s">
        <v>96</v>
      </c>
      <c r="D76" s="28">
        <v>0</v>
      </c>
      <c r="E76" s="36"/>
      <c r="F76" s="175"/>
      <c r="G76" s="194"/>
    </row>
    <row r="77" spans="1:7" ht="25.5" customHeight="1" hidden="1">
      <c r="A77" s="222"/>
      <c r="B77" s="165"/>
      <c r="C77" s="28" t="s">
        <v>51</v>
      </c>
      <c r="D77" s="28"/>
      <c r="E77" s="36"/>
      <c r="F77" s="175"/>
      <c r="G77" s="194"/>
    </row>
    <row r="78" spans="1:7" ht="12.75" hidden="1">
      <c r="A78" s="222"/>
      <c r="B78" s="165"/>
      <c r="C78" s="28" t="s">
        <v>49</v>
      </c>
      <c r="D78" s="28">
        <v>0</v>
      </c>
      <c r="E78" s="36"/>
      <c r="F78" s="175"/>
      <c r="G78" s="194"/>
    </row>
    <row r="79" spans="1:7" ht="29.25" customHeight="1" hidden="1">
      <c r="A79" s="190"/>
      <c r="B79" s="165"/>
      <c r="C79" s="31" t="s">
        <v>103</v>
      </c>
      <c r="D79" s="31">
        <f>SUM(D74:D78)</f>
        <v>0</v>
      </c>
      <c r="E79" s="36"/>
      <c r="F79" s="175"/>
      <c r="G79" s="194"/>
    </row>
    <row r="80" spans="1:7" ht="12.75" hidden="1">
      <c r="A80" s="222" t="s">
        <v>87</v>
      </c>
      <c r="B80" s="173" t="s">
        <v>73</v>
      </c>
      <c r="C80" s="2" t="s">
        <v>68</v>
      </c>
      <c r="D80" s="2"/>
      <c r="E80" s="16"/>
      <c r="F80" s="175" t="s">
        <v>47</v>
      </c>
      <c r="G80" s="194" t="s">
        <v>119</v>
      </c>
    </row>
    <row r="81" spans="1:7" ht="12.75" hidden="1">
      <c r="A81" s="222"/>
      <c r="B81" s="165"/>
      <c r="C81" s="13" t="s">
        <v>50</v>
      </c>
      <c r="D81" s="13">
        <v>0</v>
      </c>
      <c r="E81" s="36"/>
      <c r="F81" s="175"/>
      <c r="G81" s="194"/>
    </row>
    <row r="82" spans="1:7" ht="25.5" hidden="1">
      <c r="A82" s="222"/>
      <c r="B82" s="165"/>
      <c r="C82" s="28" t="s">
        <v>96</v>
      </c>
      <c r="D82" s="28">
        <v>0</v>
      </c>
      <c r="E82" s="36"/>
      <c r="F82" s="175"/>
      <c r="G82" s="194"/>
    </row>
    <row r="83" spans="1:7" ht="25.5" hidden="1">
      <c r="A83" s="222"/>
      <c r="B83" s="165"/>
      <c r="C83" s="28" t="s">
        <v>51</v>
      </c>
      <c r="D83" s="28"/>
      <c r="E83" s="36"/>
      <c r="F83" s="175"/>
      <c r="G83" s="194"/>
    </row>
    <row r="84" spans="1:7" ht="12.75" hidden="1">
      <c r="A84" s="222"/>
      <c r="B84" s="165"/>
      <c r="C84" s="28" t="s">
        <v>49</v>
      </c>
      <c r="D84" s="28">
        <v>0</v>
      </c>
      <c r="E84" s="36"/>
      <c r="F84" s="175"/>
      <c r="G84" s="194"/>
    </row>
    <row r="85" spans="1:7" ht="24" customHeight="1" hidden="1">
      <c r="A85" s="190"/>
      <c r="B85" s="165"/>
      <c r="C85" s="31" t="s">
        <v>103</v>
      </c>
      <c r="D85" s="31">
        <f>SUM(D80:D84)</f>
        <v>0</v>
      </c>
      <c r="E85" s="36"/>
      <c r="F85" s="175"/>
      <c r="G85" s="194"/>
    </row>
    <row r="86" spans="1:7" ht="12.75" customHeight="1" hidden="1">
      <c r="A86" s="222" t="s">
        <v>84</v>
      </c>
      <c r="B86" s="173" t="s">
        <v>45</v>
      </c>
      <c r="C86" s="2" t="s">
        <v>68</v>
      </c>
      <c r="D86" s="2"/>
      <c r="E86" s="16"/>
      <c r="F86" s="195" t="s">
        <v>16</v>
      </c>
      <c r="G86" s="172" t="s">
        <v>37</v>
      </c>
    </row>
    <row r="87" spans="1:7" ht="12.75" customHeight="1" hidden="1">
      <c r="A87" s="222"/>
      <c r="B87" s="165"/>
      <c r="C87" s="13" t="s">
        <v>50</v>
      </c>
      <c r="D87" s="13"/>
      <c r="E87" s="36"/>
      <c r="F87" s="196"/>
      <c r="G87" s="194"/>
    </row>
    <row r="88" spans="1:7" ht="18" customHeight="1" hidden="1">
      <c r="A88" s="222"/>
      <c r="B88" s="165"/>
      <c r="C88" s="28" t="s">
        <v>96</v>
      </c>
      <c r="D88" s="2"/>
      <c r="E88" s="36"/>
      <c r="F88" s="196"/>
      <c r="G88" s="194"/>
    </row>
    <row r="89" spans="1:7" ht="12.75" customHeight="1" hidden="1">
      <c r="A89" s="222"/>
      <c r="B89" s="165"/>
      <c r="C89" s="28" t="s">
        <v>51</v>
      </c>
      <c r="D89" s="2"/>
      <c r="E89" s="36"/>
      <c r="F89" s="196"/>
      <c r="G89" s="194"/>
    </row>
    <row r="90" spans="1:7" ht="16.5" customHeight="1">
      <c r="A90" s="222"/>
      <c r="B90" s="165"/>
      <c r="C90" s="47" t="s">
        <v>49</v>
      </c>
      <c r="D90" s="2">
        <f>0.01*1000</f>
        <v>10</v>
      </c>
      <c r="E90" s="36"/>
      <c r="F90" s="196"/>
      <c r="G90" s="194"/>
    </row>
    <row r="91" spans="1:7" ht="67.5" customHeight="1">
      <c r="A91" s="190"/>
      <c r="B91" s="165"/>
      <c r="C91" s="44" t="s">
        <v>103</v>
      </c>
      <c r="D91" s="33">
        <f>SUM(D86:D90)</f>
        <v>10</v>
      </c>
      <c r="E91" s="36"/>
      <c r="F91" s="168"/>
      <c r="G91" s="194"/>
    </row>
    <row r="92" spans="1:7" ht="77.25" customHeight="1">
      <c r="A92" s="22" t="s">
        <v>85</v>
      </c>
      <c r="B92" s="90" t="s">
        <v>9</v>
      </c>
      <c r="C92" s="91"/>
      <c r="D92" s="91"/>
      <c r="E92" s="72"/>
      <c r="F92" s="103" t="s">
        <v>57</v>
      </c>
      <c r="G92" s="79" t="s">
        <v>38</v>
      </c>
    </row>
    <row r="93" spans="1:7" s="19" customFormat="1" ht="27" customHeight="1">
      <c r="A93" s="68"/>
      <c r="B93" s="230" t="s">
        <v>60</v>
      </c>
      <c r="C93" s="231"/>
      <c r="D93" s="120">
        <f>D96+D97+D99</f>
        <v>10</v>
      </c>
      <c r="E93" s="54">
        <f>SUM(D93:D93)</f>
        <v>10</v>
      </c>
      <c r="F93" s="29"/>
      <c r="G93" s="71"/>
    </row>
    <row r="94" spans="1:7" s="19" customFormat="1" ht="12" customHeight="1">
      <c r="A94" s="66"/>
      <c r="B94" s="169" t="s">
        <v>121</v>
      </c>
      <c r="C94" s="170"/>
      <c r="D94" s="115"/>
      <c r="F94" s="58"/>
      <c r="G94" s="89"/>
    </row>
    <row r="95" spans="1:7" s="19" customFormat="1" ht="14.25" customHeight="1" hidden="1">
      <c r="A95" s="66"/>
      <c r="B95" s="124" t="s">
        <v>122</v>
      </c>
      <c r="C95" s="60"/>
      <c r="D95" s="114" t="e">
        <f>D61+D66+#REF!+D73+D74+D80+D86</f>
        <v>#REF!</v>
      </c>
      <c r="F95" s="59"/>
      <c r="G95" s="89"/>
    </row>
    <row r="96" spans="1:7" s="19" customFormat="1" ht="12.75" customHeight="1" hidden="1">
      <c r="A96" s="66"/>
      <c r="B96" s="182" t="s">
        <v>48</v>
      </c>
      <c r="C96" s="221"/>
      <c r="D96" s="114">
        <f>D67</f>
        <v>0</v>
      </c>
      <c r="F96" s="59"/>
      <c r="G96" s="89"/>
    </row>
    <row r="97" spans="1:7" s="19" customFormat="1" ht="13.5" customHeight="1" hidden="1">
      <c r="A97" s="66"/>
      <c r="B97" s="182" t="s">
        <v>97</v>
      </c>
      <c r="C97" s="221"/>
      <c r="D97" s="114">
        <f>D63+D68+D88</f>
        <v>0</v>
      </c>
      <c r="F97" s="59"/>
      <c r="G97" s="89"/>
    </row>
    <row r="98" spans="1:7" s="19" customFormat="1" ht="14.25" customHeight="1" hidden="1">
      <c r="A98" s="66"/>
      <c r="B98" s="182" t="s">
        <v>124</v>
      </c>
      <c r="C98" s="221"/>
      <c r="D98" s="2" t="e">
        <f>D64+D69+#REF!+#REF!+D77+D83+D89</f>
        <v>#REF!</v>
      </c>
      <c r="E98" s="63"/>
      <c r="F98" s="62"/>
      <c r="G98" s="64"/>
    </row>
    <row r="99" spans="1:7" s="19" customFormat="1" ht="13.5" customHeight="1">
      <c r="A99" s="67"/>
      <c r="B99" s="184" t="s">
        <v>69</v>
      </c>
      <c r="C99" s="167"/>
      <c r="D99" s="3">
        <f>D90</f>
        <v>10</v>
      </c>
      <c r="E99" s="55"/>
      <c r="F99" s="56"/>
      <c r="G99" s="57"/>
    </row>
    <row r="100" spans="1:7" ht="26.25" customHeight="1">
      <c r="A100" s="186" t="s">
        <v>5</v>
      </c>
      <c r="B100" s="187"/>
      <c r="C100" s="187"/>
      <c r="D100" s="187"/>
      <c r="E100" s="187"/>
      <c r="F100" s="187"/>
      <c r="G100" s="188"/>
    </row>
    <row r="101" spans="1:7" ht="12.75" customHeight="1" hidden="1">
      <c r="A101" s="190" t="s">
        <v>88</v>
      </c>
      <c r="B101" s="173" t="s">
        <v>61</v>
      </c>
      <c r="C101" s="1" t="s">
        <v>68</v>
      </c>
      <c r="D101" s="37"/>
      <c r="E101" s="16"/>
      <c r="F101" s="195" t="s">
        <v>57</v>
      </c>
      <c r="G101" s="172" t="s">
        <v>39</v>
      </c>
    </row>
    <row r="102" spans="1:7" ht="12.75">
      <c r="A102" s="190"/>
      <c r="B102" s="165"/>
      <c r="C102" s="45" t="s">
        <v>50</v>
      </c>
      <c r="D102" s="151">
        <f>25+25</f>
        <v>50</v>
      </c>
      <c r="E102" s="36"/>
      <c r="F102" s="196"/>
      <c r="G102" s="194"/>
    </row>
    <row r="103" spans="1:7" ht="22.5" customHeight="1">
      <c r="A103" s="190"/>
      <c r="B103" s="165"/>
      <c r="C103" s="47" t="s">
        <v>96</v>
      </c>
      <c r="D103" s="20">
        <f>25+25</f>
        <v>50</v>
      </c>
      <c r="E103" s="36"/>
      <c r="F103" s="196"/>
      <c r="G103" s="194"/>
    </row>
    <row r="104" spans="1:7" ht="25.5" customHeight="1" hidden="1">
      <c r="A104" s="190"/>
      <c r="B104" s="165"/>
      <c r="C104" s="28" t="s">
        <v>51</v>
      </c>
      <c r="D104" s="20"/>
      <c r="E104" s="36"/>
      <c r="F104" s="196"/>
      <c r="G104" s="194"/>
    </row>
    <row r="105" spans="1:7" ht="15" customHeight="1">
      <c r="A105" s="190"/>
      <c r="B105" s="165"/>
      <c r="C105" s="47" t="s">
        <v>49</v>
      </c>
      <c r="D105" s="20">
        <f>0.18*1000</f>
        <v>180</v>
      </c>
      <c r="E105" s="36"/>
      <c r="F105" s="196"/>
      <c r="G105" s="194"/>
    </row>
    <row r="106" spans="1:7" ht="32.25" customHeight="1">
      <c r="A106" s="190"/>
      <c r="B106" s="165"/>
      <c r="C106" s="44" t="s">
        <v>103</v>
      </c>
      <c r="D106" s="33">
        <f>SUM(D101:D105)</f>
        <v>280</v>
      </c>
      <c r="E106" s="36"/>
      <c r="F106" s="168"/>
      <c r="G106" s="194"/>
    </row>
    <row r="107" spans="1:7" ht="12" customHeight="1" hidden="1">
      <c r="A107" s="190" t="s">
        <v>89</v>
      </c>
      <c r="B107" s="173" t="s">
        <v>2</v>
      </c>
      <c r="C107" s="45" t="s">
        <v>68</v>
      </c>
      <c r="D107" s="2"/>
      <c r="E107" s="16"/>
      <c r="F107" s="195" t="s">
        <v>57</v>
      </c>
      <c r="G107" s="172" t="s">
        <v>40</v>
      </c>
    </row>
    <row r="108" spans="1:7" ht="26.25" customHeight="1" hidden="1">
      <c r="A108" s="190"/>
      <c r="B108" s="165"/>
      <c r="C108" s="104" t="s">
        <v>70</v>
      </c>
      <c r="D108" s="1"/>
      <c r="E108" s="36"/>
      <c r="F108" s="196"/>
      <c r="G108" s="194"/>
    </row>
    <row r="109" spans="1:7" ht="18" customHeight="1" hidden="1">
      <c r="A109" s="190"/>
      <c r="B109" s="165"/>
      <c r="C109" s="47" t="s">
        <v>96</v>
      </c>
      <c r="D109" s="2"/>
      <c r="E109" s="36"/>
      <c r="F109" s="196"/>
      <c r="G109" s="194"/>
    </row>
    <row r="110" spans="1:7" ht="25.5" customHeight="1" hidden="1">
      <c r="A110" s="190"/>
      <c r="B110" s="165"/>
      <c r="C110" s="47" t="s">
        <v>51</v>
      </c>
      <c r="D110" s="2"/>
      <c r="E110" s="36"/>
      <c r="F110" s="196"/>
      <c r="G110" s="194"/>
    </row>
    <row r="111" spans="1:7" ht="18" customHeight="1" hidden="1">
      <c r="A111" s="190"/>
      <c r="B111" s="165"/>
      <c r="C111" s="47" t="s">
        <v>49</v>
      </c>
      <c r="D111" s="2"/>
      <c r="E111" s="36"/>
      <c r="F111" s="196"/>
      <c r="G111" s="194"/>
    </row>
    <row r="112" spans="1:7" ht="66" customHeight="1" hidden="1">
      <c r="A112" s="190"/>
      <c r="B112" s="165"/>
      <c r="C112" s="44" t="s">
        <v>103</v>
      </c>
      <c r="D112" s="33">
        <f>SUM(D107:D111)</f>
        <v>0</v>
      </c>
      <c r="E112" s="36"/>
      <c r="F112" s="168"/>
      <c r="G112" s="194"/>
    </row>
    <row r="113" spans="1:7" ht="12.75" customHeight="1" hidden="1">
      <c r="A113" s="190" t="s">
        <v>89</v>
      </c>
      <c r="B113" s="173" t="s">
        <v>74</v>
      </c>
      <c r="C113" s="2" t="s">
        <v>68</v>
      </c>
      <c r="D113" s="2"/>
      <c r="E113" s="16"/>
      <c r="F113" s="195" t="s">
        <v>57</v>
      </c>
      <c r="G113" s="172" t="s">
        <v>41</v>
      </c>
    </row>
    <row r="114" spans="1:7" ht="12.75" customHeight="1" hidden="1">
      <c r="A114" s="190"/>
      <c r="B114" s="165"/>
      <c r="C114" s="45" t="s">
        <v>70</v>
      </c>
      <c r="D114" s="1">
        <v>0</v>
      </c>
      <c r="E114" s="36"/>
      <c r="F114" s="196"/>
      <c r="G114" s="194"/>
    </row>
    <row r="115" spans="1:7" ht="27.75" customHeight="1">
      <c r="A115" s="190"/>
      <c r="B115" s="165"/>
      <c r="C115" s="45" t="s">
        <v>50</v>
      </c>
      <c r="D115" s="1">
        <v>25</v>
      </c>
      <c r="E115" s="36"/>
      <c r="F115" s="196"/>
      <c r="G115" s="194"/>
    </row>
    <row r="116" spans="1:7" ht="25.5" customHeight="1" hidden="1">
      <c r="A116" s="190"/>
      <c r="B116" s="165"/>
      <c r="C116" s="28" t="s">
        <v>51</v>
      </c>
      <c r="D116" s="2"/>
      <c r="E116" s="36"/>
      <c r="F116" s="196"/>
      <c r="G116" s="194"/>
    </row>
    <row r="117" spans="1:7" ht="26.25" customHeight="1">
      <c r="A117" s="190"/>
      <c r="B117" s="165"/>
      <c r="C117" s="47" t="s">
        <v>96</v>
      </c>
      <c r="D117" s="2">
        <v>25</v>
      </c>
      <c r="E117" s="36"/>
      <c r="F117" s="196"/>
      <c r="G117" s="194"/>
    </row>
    <row r="118" spans="1:7" ht="33" customHeight="1">
      <c r="A118" s="190"/>
      <c r="B118" s="165"/>
      <c r="C118" s="44" t="s">
        <v>103</v>
      </c>
      <c r="D118" s="33">
        <f>SUM(D113:D117)</f>
        <v>50</v>
      </c>
      <c r="E118" s="36"/>
      <c r="F118" s="168"/>
      <c r="G118" s="194"/>
    </row>
    <row r="119" spans="1:7" ht="11.25" customHeight="1" hidden="1">
      <c r="A119" s="22" t="s">
        <v>91</v>
      </c>
      <c r="B119" s="5" t="s">
        <v>10</v>
      </c>
      <c r="C119" s="2" t="s">
        <v>68</v>
      </c>
      <c r="D119" s="2"/>
      <c r="E119" s="16"/>
      <c r="F119" s="103" t="s">
        <v>57</v>
      </c>
      <c r="G119" s="79" t="s">
        <v>29</v>
      </c>
    </row>
    <row r="120" spans="1:7" ht="12.75" customHeight="1" hidden="1">
      <c r="A120" s="190" t="s">
        <v>90</v>
      </c>
      <c r="B120" s="173" t="s">
        <v>100</v>
      </c>
      <c r="C120" s="2" t="s">
        <v>68</v>
      </c>
      <c r="D120" s="2"/>
      <c r="E120" s="16"/>
      <c r="F120" s="195" t="s">
        <v>57</v>
      </c>
      <c r="G120" s="205" t="s">
        <v>30</v>
      </c>
    </row>
    <row r="121" spans="1:7" ht="26.25" customHeight="1" hidden="1">
      <c r="A121" s="190"/>
      <c r="B121" s="165"/>
      <c r="C121" s="104" t="s">
        <v>70</v>
      </c>
      <c r="D121" s="28"/>
      <c r="E121" s="36"/>
      <c r="F121" s="196"/>
      <c r="G121" s="206"/>
    </row>
    <row r="122" spans="1:7" ht="18.75" customHeight="1" hidden="1">
      <c r="A122" s="190"/>
      <c r="B122" s="165"/>
      <c r="C122" s="104" t="s">
        <v>96</v>
      </c>
      <c r="D122" s="2"/>
      <c r="E122" s="36"/>
      <c r="F122" s="196"/>
      <c r="G122" s="206"/>
    </row>
    <row r="123" spans="1:7" ht="38.25" customHeight="1" hidden="1">
      <c r="A123" s="190"/>
      <c r="B123" s="165"/>
      <c r="C123" s="104" t="s">
        <v>51</v>
      </c>
      <c r="D123" s="2"/>
      <c r="E123" s="36"/>
      <c r="F123" s="196"/>
      <c r="G123" s="206"/>
    </row>
    <row r="124" spans="1:7" ht="12.75" customHeight="1" hidden="1">
      <c r="A124" s="190"/>
      <c r="B124" s="165"/>
      <c r="C124" s="104" t="s">
        <v>49</v>
      </c>
      <c r="D124" s="2">
        <v>0</v>
      </c>
      <c r="E124" s="36"/>
      <c r="F124" s="196"/>
      <c r="G124" s="206"/>
    </row>
    <row r="125" spans="1:7" ht="123" customHeight="1" hidden="1">
      <c r="A125" s="190"/>
      <c r="B125" s="165"/>
      <c r="C125" s="106" t="s">
        <v>103</v>
      </c>
      <c r="D125" s="33">
        <f>SUM(D120:D124)</f>
        <v>0</v>
      </c>
      <c r="E125" s="36"/>
      <c r="F125" s="168"/>
      <c r="G125" s="207"/>
    </row>
    <row r="126" spans="1:7" ht="12.75" customHeight="1" hidden="1">
      <c r="A126" s="177" t="s">
        <v>90</v>
      </c>
      <c r="B126" s="174" t="s">
        <v>118</v>
      </c>
      <c r="C126" s="105" t="s">
        <v>68</v>
      </c>
      <c r="D126" s="2"/>
      <c r="E126" s="16"/>
      <c r="F126" s="181" t="s">
        <v>57</v>
      </c>
      <c r="G126" s="205" t="s">
        <v>33</v>
      </c>
    </row>
    <row r="127" spans="1:7" ht="25.5" customHeight="1">
      <c r="A127" s="178"/>
      <c r="B127" s="179"/>
      <c r="C127" s="45" t="s">
        <v>50</v>
      </c>
      <c r="D127" s="1">
        <f>0.15*1000+50</f>
        <v>200</v>
      </c>
      <c r="E127" s="36"/>
      <c r="F127" s="158"/>
      <c r="G127" s="206"/>
    </row>
    <row r="128" spans="1:7" ht="22.5" customHeight="1">
      <c r="A128" s="178"/>
      <c r="B128" s="179"/>
      <c r="C128" s="104" t="s">
        <v>96</v>
      </c>
      <c r="D128" s="2">
        <f>0.15*1000+50</f>
        <v>200</v>
      </c>
      <c r="E128" s="36"/>
      <c r="F128" s="158"/>
      <c r="G128" s="206"/>
    </row>
    <row r="129" spans="1:7" ht="25.5" customHeight="1" hidden="1">
      <c r="A129" s="178"/>
      <c r="B129" s="179"/>
      <c r="C129" s="104" t="s">
        <v>51</v>
      </c>
      <c r="D129" s="2"/>
      <c r="E129" s="36"/>
      <c r="F129" s="158"/>
      <c r="G129" s="206"/>
    </row>
    <row r="130" spans="1:7" ht="17.25" customHeight="1">
      <c r="A130" s="178"/>
      <c r="B130" s="179"/>
      <c r="C130" s="104" t="s">
        <v>49</v>
      </c>
      <c r="D130" s="2">
        <f>0.05*1000</f>
        <v>50</v>
      </c>
      <c r="E130" s="36"/>
      <c r="F130" s="158"/>
      <c r="G130" s="206"/>
    </row>
    <row r="131" spans="1:7" ht="67.5" customHeight="1">
      <c r="A131" s="178"/>
      <c r="B131" s="179"/>
      <c r="C131" s="242" t="s">
        <v>103</v>
      </c>
      <c r="D131" s="200">
        <f>SUM(D126:D130)</f>
        <v>450</v>
      </c>
      <c r="E131" s="36"/>
      <c r="F131" s="158"/>
      <c r="G131" s="206"/>
    </row>
    <row r="132" spans="1:7" ht="45.75" customHeight="1">
      <c r="A132" s="189"/>
      <c r="B132" s="180"/>
      <c r="C132" s="243"/>
      <c r="D132" s="160"/>
      <c r="E132" s="36"/>
      <c r="F132" s="159"/>
      <c r="G132" s="117" t="s">
        <v>20</v>
      </c>
    </row>
    <row r="133" spans="1:7" ht="89.25" customHeight="1">
      <c r="A133" s="22" t="s">
        <v>91</v>
      </c>
      <c r="B133" s="5" t="s">
        <v>3</v>
      </c>
      <c r="C133" s="2"/>
      <c r="D133" s="1"/>
      <c r="E133" s="16"/>
      <c r="F133" s="88" t="s">
        <v>107</v>
      </c>
      <c r="G133" s="102" t="s">
        <v>18</v>
      </c>
    </row>
    <row r="134" spans="1:7" ht="25.5" customHeight="1">
      <c r="A134" s="177" t="s">
        <v>92</v>
      </c>
      <c r="B134" s="161" t="s">
        <v>15</v>
      </c>
      <c r="C134" s="78" t="s">
        <v>49</v>
      </c>
      <c r="D134" s="4">
        <v>180</v>
      </c>
      <c r="E134" s="36"/>
      <c r="F134" s="195" t="s">
        <v>108</v>
      </c>
      <c r="G134" s="205" t="s">
        <v>133</v>
      </c>
    </row>
    <row r="135" spans="1:7" ht="66" customHeight="1">
      <c r="A135" s="189"/>
      <c r="B135" s="162"/>
      <c r="C135" s="46" t="s">
        <v>103</v>
      </c>
      <c r="D135" s="33">
        <f>D134</f>
        <v>180</v>
      </c>
      <c r="E135" s="36"/>
      <c r="F135" s="168"/>
      <c r="G135" s="207"/>
    </row>
    <row r="136" spans="1:7" s="19" customFormat="1" ht="24" customHeight="1">
      <c r="A136" s="8"/>
      <c r="B136" s="191" t="s">
        <v>62</v>
      </c>
      <c r="C136" s="192"/>
      <c r="D136" s="121">
        <f>D139+D140+D142</f>
        <v>960</v>
      </c>
      <c r="E136" s="36">
        <f>SUM(D136:D136)</f>
        <v>960</v>
      </c>
      <c r="F136" s="29"/>
      <c r="G136" s="11"/>
    </row>
    <row r="137" spans="1:7" s="19" customFormat="1" ht="11.25" customHeight="1">
      <c r="A137" s="9"/>
      <c r="B137" s="169" t="s">
        <v>121</v>
      </c>
      <c r="C137" s="170"/>
      <c r="D137" s="51"/>
      <c r="E137" s="69"/>
      <c r="F137" s="61"/>
      <c r="G137" s="65"/>
    </row>
    <row r="138" spans="1:7" s="19" customFormat="1" ht="6.75" customHeight="1" hidden="1">
      <c r="A138" s="9"/>
      <c r="B138" s="169" t="s">
        <v>122</v>
      </c>
      <c r="C138" s="170"/>
      <c r="D138" s="2">
        <f>D101+D107+D113+D119+D120+D126</f>
        <v>0</v>
      </c>
      <c r="E138" s="69"/>
      <c r="F138" s="62"/>
      <c r="G138" s="64"/>
    </row>
    <row r="139" spans="1:7" s="19" customFormat="1" ht="15.75" customHeight="1">
      <c r="A139" s="9"/>
      <c r="B139" s="153" t="s">
        <v>50</v>
      </c>
      <c r="C139" s="154"/>
      <c r="D139" s="118">
        <f>D102+D108+D114+D121+D127+D115</f>
        <v>275</v>
      </c>
      <c r="E139" s="69"/>
      <c r="F139" s="62"/>
      <c r="G139" s="64"/>
    </row>
    <row r="140" spans="1:7" s="19" customFormat="1" ht="13.5" customHeight="1">
      <c r="A140" s="9"/>
      <c r="B140" s="182" t="s">
        <v>97</v>
      </c>
      <c r="C140" s="183"/>
      <c r="D140" s="118">
        <f>D103+D109+D122+D128+D117</f>
        <v>275</v>
      </c>
      <c r="E140" s="69"/>
      <c r="F140" s="62"/>
      <c r="G140" s="64"/>
    </row>
    <row r="141" spans="1:7" s="19" customFormat="1" ht="12.75" customHeight="1" hidden="1">
      <c r="A141" s="9"/>
      <c r="B141" s="191" t="s">
        <v>124</v>
      </c>
      <c r="C141" s="192"/>
      <c r="D141" s="118" t="e">
        <f>D104+D110+D116+#REF!+D123+D129</f>
        <v>#REF!</v>
      </c>
      <c r="E141" s="34"/>
      <c r="F141" s="62"/>
      <c r="G141" s="64"/>
    </row>
    <row r="142" spans="1:7" s="19" customFormat="1" ht="14.25" customHeight="1">
      <c r="A142" s="10"/>
      <c r="B142" s="184" t="s">
        <v>69</v>
      </c>
      <c r="C142" s="167"/>
      <c r="D142" s="122">
        <f>D105+D111+D124+D130+D134</f>
        <v>410</v>
      </c>
      <c r="E142" s="34"/>
      <c r="F142" s="56"/>
      <c r="G142" s="57"/>
    </row>
    <row r="143" spans="1:7" ht="30.75" customHeight="1">
      <c r="A143" s="186" t="s">
        <v>116</v>
      </c>
      <c r="B143" s="187"/>
      <c r="C143" s="187"/>
      <c r="D143" s="187"/>
      <c r="E143" s="187"/>
      <c r="F143" s="187"/>
      <c r="G143" s="188"/>
    </row>
    <row r="144" spans="1:7" ht="12.75" customHeight="1" hidden="1">
      <c r="A144" s="190" t="s">
        <v>93</v>
      </c>
      <c r="B144" s="171" t="s">
        <v>11</v>
      </c>
      <c r="C144" s="1" t="s">
        <v>68</v>
      </c>
      <c r="D144" s="1"/>
      <c r="E144" s="16"/>
      <c r="F144" s="171" t="s">
        <v>108</v>
      </c>
      <c r="G144" s="98"/>
    </row>
    <row r="145" spans="1:7" ht="27.75" customHeight="1">
      <c r="A145" s="190"/>
      <c r="B145" s="245"/>
      <c r="C145" s="45" t="s">
        <v>50</v>
      </c>
      <c r="D145" s="28">
        <f>0.06*1000+25</f>
        <v>85</v>
      </c>
      <c r="E145" s="36"/>
      <c r="F145" s="171"/>
      <c r="G145" s="164" t="s">
        <v>0</v>
      </c>
    </row>
    <row r="146" spans="1:7" ht="21" customHeight="1">
      <c r="A146" s="190"/>
      <c r="B146" s="245"/>
      <c r="C146" s="104" t="s">
        <v>96</v>
      </c>
      <c r="D146" s="28">
        <f>0.06*1000+25</f>
        <v>85</v>
      </c>
      <c r="E146" s="36"/>
      <c r="F146" s="171"/>
      <c r="G146" s="219"/>
    </row>
    <row r="147" spans="1:7" ht="38.25" customHeight="1" hidden="1">
      <c r="A147" s="190"/>
      <c r="B147" s="245"/>
      <c r="C147" s="104" t="s">
        <v>51</v>
      </c>
      <c r="D147" s="2"/>
      <c r="E147" s="36"/>
      <c r="F147" s="171"/>
      <c r="G147" s="219"/>
    </row>
    <row r="148" spans="1:7" ht="18" customHeight="1">
      <c r="A148" s="190"/>
      <c r="B148" s="245"/>
      <c r="C148" s="104" t="s">
        <v>49</v>
      </c>
      <c r="D148" s="2">
        <v>180</v>
      </c>
      <c r="E148" s="36"/>
      <c r="F148" s="171"/>
      <c r="G148" s="219"/>
    </row>
    <row r="149" spans="1:7" ht="36.75" customHeight="1">
      <c r="A149" s="190"/>
      <c r="B149" s="245"/>
      <c r="C149" s="107" t="s">
        <v>103</v>
      </c>
      <c r="D149" s="33">
        <f>SUM(D144:D148)</f>
        <v>350</v>
      </c>
      <c r="E149" s="36"/>
      <c r="F149" s="171"/>
      <c r="G149" s="220"/>
    </row>
    <row r="150" spans="1:7" ht="27" customHeight="1" hidden="1">
      <c r="A150" s="177" t="s">
        <v>94</v>
      </c>
      <c r="B150" s="161" t="s">
        <v>101</v>
      </c>
      <c r="C150" s="104" t="s">
        <v>70</v>
      </c>
      <c r="D150" s="28"/>
      <c r="E150" s="36"/>
      <c r="F150" s="195" t="s">
        <v>57</v>
      </c>
      <c r="G150" s="205" t="s">
        <v>22</v>
      </c>
    </row>
    <row r="151" spans="1:7" ht="39" customHeight="1" hidden="1">
      <c r="A151" s="178"/>
      <c r="B151" s="246"/>
      <c r="C151" s="105" t="s">
        <v>96</v>
      </c>
      <c r="D151" s="2"/>
      <c r="E151" s="36"/>
      <c r="F151" s="196"/>
      <c r="G151" s="206"/>
    </row>
    <row r="152" spans="1:7" ht="38.25" customHeight="1" hidden="1">
      <c r="A152" s="178"/>
      <c r="B152" s="246"/>
      <c r="C152" s="104" t="s">
        <v>51</v>
      </c>
      <c r="D152" s="2"/>
      <c r="E152" s="36"/>
      <c r="F152" s="196"/>
      <c r="G152" s="206"/>
    </row>
    <row r="153" spans="1:7" ht="12.75" customHeight="1" hidden="1">
      <c r="A153" s="178"/>
      <c r="B153" s="246"/>
      <c r="C153" s="104" t="s">
        <v>49</v>
      </c>
      <c r="D153" s="2"/>
      <c r="E153" s="36"/>
      <c r="F153" s="196"/>
      <c r="G153" s="206"/>
    </row>
    <row r="154" spans="1:7" ht="78" customHeight="1" hidden="1">
      <c r="A154" s="189"/>
      <c r="B154" s="162"/>
      <c r="C154" s="106" t="s">
        <v>103</v>
      </c>
      <c r="D154" s="33">
        <f>SUM(D150:D153)</f>
        <v>0</v>
      </c>
      <c r="E154" s="36"/>
      <c r="F154" s="168"/>
      <c r="G154" s="207"/>
    </row>
    <row r="155" spans="1:7" s="19" customFormat="1" ht="24.75" customHeight="1">
      <c r="A155" s="8"/>
      <c r="B155" s="191" t="s">
        <v>63</v>
      </c>
      <c r="C155" s="192"/>
      <c r="D155" s="14">
        <f>SUM(D157:D161)</f>
        <v>350</v>
      </c>
      <c r="E155" s="72">
        <f>SUM(D155:D155)</f>
        <v>350</v>
      </c>
      <c r="F155" s="29"/>
      <c r="G155" s="11"/>
    </row>
    <row r="156" spans="1:7" s="19" customFormat="1" ht="15" customHeight="1">
      <c r="A156" s="9"/>
      <c r="B156" s="169" t="s">
        <v>121</v>
      </c>
      <c r="C156" s="170"/>
      <c r="D156" s="51"/>
      <c r="E156" s="73"/>
      <c r="F156" s="61"/>
      <c r="G156" s="65"/>
    </row>
    <row r="157" spans="1:7" s="19" customFormat="1" ht="3.75" customHeight="1" hidden="1">
      <c r="A157" s="9"/>
      <c r="B157" s="70" t="s">
        <v>122</v>
      </c>
      <c r="C157" s="74"/>
      <c r="D157" s="2">
        <f>D144</f>
        <v>0</v>
      </c>
      <c r="E157" s="73"/>
      <c r="F157" s="62"/>
      <c r="G157" s="64"/>
    </row>
    <row r="158" spans="1:7" s="19" customFormat="1" ht="11.25" customHeight="1">
      <c r="A158" s="9"/>
      <c r="B158" s="182" t="s">
        <v>50</v>
      </c>
      <c r="C158" s="183"/>
      <c r="D158" s="118">
        <f>D145+D150</f>
        <v>85</v>
      </c>
      <c r="E158" s="73"/>
      <c r="F158" s="62"/>
      <c r="G158" s="64"/>
    </row>
    <row r="159" spans="1:7" s="19" customFormat="1" ht="14.25" customHeight="1">
      <c r="A159" s="9"/>
      <c r="B159" s="182" t="s">
        <v>97</v>
      </c>
      <c r="C159" s="183"/>
      <c r="D159" s="118">
        <f>D146+D151</f>
        <v>85</v>
      </c>
      <c r="F159" s="59"/>
      <c r="G159" s="64"/>
    </row>
    <row r="160" spans="1:7" s="19" customFormat="1" ht="12.75" customHeight="1" hidden="1">
      <c r="A160" s="9"/>
      <c r="B160" s="182" t="s">
        <v>124</v>
      </c>
      <c r="C160" s="183"/>
      <c r="D160" s="118">
        <f>D147</f>
        <v>0</v>
      </c>
      <c r="E160" s="73"/>
      <c r="F160" s="74"/>
      <c r="G160" s="64"/>
    </row>
    <row r="161" spans="1:7" s="19" customFormat="1" ht="12.75" customHeight="1">
      <c r="A161" s="10"/>
      <c r="B161" s="184" t="s">
        <v>69</v>
      </c>
      <c r="C161" s="185"/>
      <c r="D161" s="122">
        <f>D148</f>
        <v>180</v>
      </c>
      <c r="E161" s="87"/>
      <c r="F161" s="116"/>
      <c r="G161" s="57"/>
    </row>
    <row r="162" spans="1:7" s="99" customFormat="1" ht="30" customHeight="1">
      <c r="A162" s="186" t="s">
        <v>110</v>
      </c>
      <c r="B162" s="187"/>
      <c r="C162" s="187"/>
      <c r="D162" s="187"/>
      <c r="E162" s="187"/>
      <c r="F162" s="187"/>
      <c r="G162" s="188"/>
    </row>
    <row r="163" spans="1:7" ht="12.75" customHeight="1" hidden="1">
      <c r="A163" s="189" t="s">
        <v>95</v>
      </c>
      <c r="B163" s="197" t="s">
        <v>12</v>
      </c>
      <c r="C163" s="2" t="s">
        <v>68</v>
      </c>
      <c r="D163" s="2"/>
      <c r="E163" s="38"/>
      <c r="F163" s="195" t="s">
        <v>57</v>
      </c>
      <c r="G163" s="193" t="s">
        <v>34</v>
      </c>
    </row>
    <row r="164" spans="1:7" ht="12.75" customHeight="1" hidden="1">
      <c r="A164" s="190"/>
      <c r="B164" s="198"/>
      <c r="C164" s="13" t="s">
        <v>50</v>
      </c>
      <c r="D164" s="13"/>
      <c r="E164" s="36"/>
      <c r="F164" s="196"/>
      <c r="G164" s="194"/>
    </row>
    <row r="165" spans="1:7" ht="18" customHeight="1" hidden="1">
      <c r="A165" s="190"/>
      <c r="B165" s="198"/>
      <c r="C165" s="28" t="s">
        <v>96</v>
      </c>
      <c r="D165" s="2"/>
      <c r="E165" s="36"/>
      <c r="F165" s="196"/>
      <c r="G165" s="194"/>
    </row>
    <row r="166" spans="1:7" ht="25.5" customHeight="1" hidden="1">
      <c r="A166" s="190"/>
      <c r="B166" s="199"/>
      <c r="C166" s="28" t="s">
        <v>51</v>
      </c>
      <c r="D166" s="2"/>
      <c r="E166" s="36"/>
      <c r="F166" s="196"/>
      <c r="G166" s="194"/>
    </row>
    <row r="167" spans="1:7" ht="12.75" customHeight="1" hidden="1">
      <c r="A167" s="23" t="s">
        <v>102</v>
      </c>
      <c r="B167" s="78"/>
      <c r="C167" s="1" t="s">
        <v>68</v>
      </c>
      <c r="D167" s="1"/>
      <c r="E167" s="81"/>
      <c r="F167" s="100"/>
      <c r="G167" s="71"/>
    </row>
    <row r="168" spans="1:7" ht="27.75" customHeight="1">
      <c r="A168" s="234" t="s">
        <v>109</v>
      </c>
      <c r="B168" s="195" t="s">
        <v>114</v>
      </c>
      <c r="C168" s="45" t="s">
        <v>50</v>
      </c>
      <c r="D168" s="28">
        <f>150+50</f>
        <v>200</v>
      </c>
      <c r="E168" s="80"/>
      <c r="F168" s="202" t="s">
        <v>57</v>
      </c>
      <c r="G168" s="205" t="s">
        <v>23</v>
      </c>
    </row>
    <row r="169" spans="1:7" ht="27.75" customHeight="1">
      <c r="A169" s="235"/>
      <c r="B169" s="179"/>
      <c r="C169" s="126" t="s">
        <v>96</v>
      </c>
      <c r="D169" s="2">
        <f>150+50</f>
        <v>200</v>
      </c>
      <c r="E169" s="137"/>
      <c r="F169" s="203"/>
      <c r="G169" s="206"/>
    </row>
    <row r="170" spans="1:7" ht="61.5" customHeight="1">
      <c r="A170" s="235"/>
      <c r="B170" s="179"/>
      <c r="C170" s="237" t="s">
        <v>103</v>
      </c>
      <c r="D170" s="200">
        <f>SUM(D168:D169)</f>
        <v>400</v>
      </c>
      <c r="E170" s="137"/>
      <c r="F170" s="203"/>
      <c r="G170" s="206"/>
    </row>
    <row r="171" spans="1:7" ht="24.75" customHeight="1">
      <c r="A171" s="236"/>
      <c r="B171" s="180"/>
      <c r="C171" s="224"/>
      <c r="D171" s="201"/>
      <c r="E171" s="72"/>
      <c r="F171" s="204"/>
      <c r="G171" s="102" t="s">
        <v>42</v>
      </c>
    </row>
    <row r="172" spans="1:7" s="19" customFormat="1" ht="30" customHeight="1">
      <c r="A172" s="8"/>
      <c r="B172" s="191" t="s">
        <v>115</v>
      </c>
      <c r="C172" s="192"/>
      <c r="D172" s="14">
        <f>SUM(D174:D178)</f>
        <v>400</v>
      </c>
      <c r="E172" s="72">
        <f>SUM(D172:D172)</f>
        <v>400</v>
      </c>
      <c r="F172" s="29"/>
      <c r="G172" s="64"/>
    </row>
    <row r="173" spans="1:7" s="19" customFormat="1" ht="15" customHeight="1">
      <c r="A173" s="9"/>
      <c r="B173" s="169" t="s">
        <v>121</v>
      </c>
      <c r="C173" s="170"/>
      <c r="D173" s="51"/>
      <c r="E173" s="73"/>
      <c r="F173" s="61"/>
      <c r="G173" s="65"/>
    </row>
    <row r="174" spans="1:7" s="19" customFormat="1" ht="13.5" customHeight="1" hidden="1">
      <c r="A174" s="9"/>
      <c r="B174" s="70" t="s">
        <v>122</v>
      </c>
      <c r="C174" s="74"/>
      <c r="D174" s="2">
        <f>D160</f>
        <v>0</v>
      </c>
      <c r="E174" s="73"/>
      <c r="F174" s="62"/>
      <c r="G174" s="64"/>
    </row>
    <row r="175" spans="1:7" s="19" customFormat="1" ht="15.75" customHeight="1">
      <c r="A175" s="9"/>
      <c r="B175" s="182" t="s">
        <v>50</v>
      </c>
      <c r="C175" s="221"/>
      <c r="D175" s="118">
        <f>D168</f>
        <v>200</v>
      </c>
      <c r="E175" s="73"/>
      <c r="F175" s="62"/>
      <c r="G175" s="64"/>
    </row>
    <row r="176" spans="1:7" s="19" customFormat="1" ht="19.5" customHeight="1">
      <c r="A176" s="10"/>
      <c r="B176" s="182" t="s">
        <v>97</v>
      </c>
      <c r="C176" s="183"/>
      <c r="D176" s="118">
        <f>D169</f>
        <v>200</v>
      </c>
      <c r="F176" s="59"/>
      <c r="G176" s="64"/>
    </row>
    <row r="177" spans="1:7" s="19" customFormat="1" ht="12.75" customHeight="1" hidden="1">
      <c r="A177" s="9"/>
      <c r="B177" s="182" t="s">
        <v>124</v>
      </c>
      <c r="C177" s="183"/>
      <c r="D177" s="118">
        <f>D163</f>
        <v>0</v>
      </c>
      <c r="E177" s="73"/>
      <c r="F177" s="74"/>
      <c r="G177" s="64"/>
    </row>
    <row r="178" spans="1:7" s="19" customFormat="1" ht="14.25" customHeight="1" hidden="1">
      <c r="A178" s="10"/>
      <c r="B178" s="184" t="s">
        <v>69</v>
      </c>
      <c r="C178" s="185"/>
      <c r="D178" s="122">
        <f>D164</f>
        <v>0</v>
      </c>
      <c r="E178" s="87"/>
      <c r="F178" s="116"/>
      <c r="G178" s="57"/>
    </row>
    <row r="179" spans="1:7" ht="47.25" customHeight="1">
      <c r="A179" s="139"/>
      <c r="B179" s="241" t="s">
        <v>43</v>
      </c>
      <c r="C179" s="192"/>
      <c r="D179" s="149">
        <f>D182+D183+D185</f>
        <v>13412.9</v>
      </c>
      <c r="E179" s="140">
        <f>SUM(D179:D179)</f>
        <v>13412.9</v>
      </c>
      <c r="F179" s="141"/>
      <c r="G179" s="142"/>
    </row>
    <row r="180" spans="1:7" ht="15" customHeight="1">
      <c r="A180" s="139"/>
      <c r="B180" s="203" t="s">
        <v>121</v>
      </c>
      <c r="C180" s="170"/>
      <c r="D180" s="114"/>
      <c r="E180" s="143"/>
      <c r="F180" s="130"/>
      <c r="G180" s="125"/>
    </row>
    <row r="181" spans="1:7" ht="4.5" customHeight="1" hidden="1">
      <c r="A181" s="139"/>
      <c r="B181" s="138" t="s">
        <v>122</v>
      </c>
      <c r="C181" s="126"/>
      <c r="D181" s="114">
        <f>D47+D59+D102+D145+D164</f>
        <v>135</v>
      </c>
      <c r="E181" s="143"/>
      <c r="F181" s="144"/>
      <c r="G181" s="145"/>
    </row>
    <row r="182" spans="1:7" ht="19.5" customHeight="1">
      <c r="A182" s="139"/>
      <c r="B182" s="238" t="s">
        <v>50</v>
      </c>
      <c r="C182" s="239"/>
      <c r="D182" s="114">
        <f>D42+D139+D158+D175</f>
        <v>4210</v>
      </c>
      <c r="E182" s="143"/>
      <c r="F182" s="144"/>
      <c r="G182" s="145"/>
    </row>
    <row r="183" spans="1:7" ht="18.75" customHeight="1">
      <c r="A183" s="139"/>
      <c r="B183" s="240" t="s">
        <v>97</v>
      </c>
      <c r="C183" s="154"/>
      <c r="D183" s="150">
        <f>D43+D140+D159+D176</f>
        <v>4102.9</v>
      </c>
      <c r="E183" s="143"/>
      <c r="F183" s="144"/>
      <c r="G183" s="145"/>
    </row>
    <row r="184" spans="1:7" ht="12.75" customHeight="1" hidden="1">
      <c r="A184" s="139"/>
      <c r="B184" s="240" t="s">
        <v>124</v>
      </c>
      <c r="C184" s="154"/>
      <c r="D184" s="114">
        <f>D50+D62+D105+D148+D167</f>
        <v>360</v>
      </c>
      <c r="E184" s="143"/>
      <c r="F184" s="144"/>
      <c r="G184" s="145"/>
    </row>
    <row r="185" spans="1:7" ht="22.5" customHeight="1" thickBot="1">
      <c r="A185" s="75"/>
      <c r="B185" s="232" t="s">
        <v>69</v>
      </c>
      <c r="C185" s="233"/>
      <c r="D185" s="123">
        <f>D45+D99+D142+D161</f>
        <v>5100</v>
      </c>
      <c r="E185" s="101"/>
      <c r="F185" s="76"/>
      <c r="G185" s="77"/>
    </row>
    <row r="188" spans="2:7" ht="58.5" customHeight="1">
      <c r="B188" s="244" t="s">
        <v>24</v>
      </c>
      <c r="C188" s="244"/>
      <c r="D188" s="244"/>
      <c r="E188" s="244"/>
      <c r="F188" s="244"/>
      <c r="G188" s="244"/>
    </row>
  </sheetData>
  <mergeCells count="148">
    <mergeCell ref="B188:G188"/>
    <mergeCell ref="B140:C140"/>
    <mergeCell ref="B158:C158"/>
    <mergeCell ref="B159:C159"/>
    <mergeCell ref="A143:G143"/>
    <mergeCell ref="A144:A149"/>
    <mergeCell ref="B144:B149"/>
    <mergeCell ref="G145:G149"/>
    <mergeCell ref="B150:B154"/>
    <mergeCell ref="B184:C184"/>
    <mergeCell ref="B179:C179"/>
    <mergeCell ref="B175:C175"/>
    <mergeCell ref="B139:C139"/>
    <mergeCell ref="A113:A118"/>
    <mergeCell ref="B113:B118"/>
    <mergeCell ref="C131:C132"/>
    <mergeCell ref="A150:A154"/>
    <mergeCell ref="A120:A125"/>
    <mergeCell ref="B120:B125"/>
    <mergeCell ref="B160:C160"/>
    <mergeCell ref="B185:C185"/>
    <mergeCell ref="A168:A171"/>
    <mergeCell ref="B168:B171"/>
    <mergeCell ref="C170:C171"/>
    <mergeCell ref="B180:C180"/>
    <mergeCell ref="B182:C182"/>
    <mergeCell ref="B183:C183"/>
    <mergeCell ref="B178:C178"/>
    <mergeCell ref="B173:C173"/>
    <mergeCell ref="B176:C176"/>
    <mergeCell ref="A101:A106"/>
    <mergeCell ref="A107:A112"/>
    <mergeCell ref="B80:B85"/>
    <mergeCell ref="B98:C98"/>
    <mergeCell ref="B93:C93"/>
    <mergeCell ref="B97:C97"/>
    <mergeCell ref="A100:G100"/>
    <mergeCell ref="B99:C99"/>
    <mergeCell ref="F86:F91"/>
    <mergeCell ref="A86:A91"/>
    <mergeCell ref="A66:A71"/>
    <mergeCell ref="B66:B71"/>
    <mergeCell ref="F66:F71"/>
    <mergeCell ref="A80:A85"/>
    <mergeCell ref="B74:B79"/>
    <mergeCell ref="A17:A22"/>
    <mergeCell ref="A23:A28"/>
    <mergeCell ref="B44:C44"/>
    <mergeCell ref="B45:C45"/>
    <mergeCell ref="A29:A34"/>
    <mergeCell ref="B29:B34"/>
    <mergeCell ref="A35:A36"/>
    <mergeCell ref="B35:B36"/>
    <mergeCell ref="B40:C40"/>
    <mergeCell ref="C35:C36"/>
    <mergeCell ref="B96:C96"/>
    <mergeCell ref="G50:G58"/>
    <mergeCell ref="A63:G63"/>
    <mergeCell ref="A64:G64"/>
    <mergeCell ref="A74:A79"/>
    <mergeCell ref="B94:C94"/>
    <mergeCell ref="F74:F79"/>
    <mergeCell ref="B86:B91"/>
    <mergeCell ref="F80:F85"/>
    <mergeCell ref="A61:G61"/>
    <mergeCell ref="G113:G118"/>
    <mergeCell ref="F113:F118"/>
    <mergeCell ref="G107:G112"/>
    <mergeCell ref="A65:G65"/>
    <mergeCell ref="G80:G85"/>
    <mergeCell ref="G86:G91"/>
    <mergeCell ref="G74:G79"/>
    <mergeCell ref="G101:G106"/>
    <mergeCell ref="B107:B112"/>
    <mergeCell ref="F107:F112"/>
    <mergeCell ref="B39:C39"/>
    <mergeCell ref="G29:G34"/>
    <mergeCell ref="G134:G135"/>
    <mergeCell ref="G120:G125"/>
    <mergeCell ref="F35:F36"/>
    <mergeCell ref="F120:F125"/>
    <mergeCell ref="G126:G131"/>
    <mergeCell ref="G39:G45"/>
    <mergeCell ref="B101:B106"/>
    <mergeCell ref="F101:F106"/>
    <mergeCell ref="D7:D8"/>
    <mergeCell ref="G17:G22"/>
    <mergeCell ref="A3:G3"/>
    <mergeCell ref="A4:G4"/>
    <mergeCell ref="A5:G5"/>
    <mergeCell ref="F11:F16"/>
    <mergeCell ref="G11:G16"/>
    <mergeCell ref="A7:A8"/>
    <mergeCell ref="B7:B8"/>
    <mergeCell ref="G7:G8"/>
    <mergeCell ref="C7:C8"/>
    <mergeCell ref="A11:A16"/>
    <mergeCell ref="F7:F8"/>
    <mergeCell ref="A46:G46"/>
    <mergeCell ref="B42:C42"/>
    <mergeCell ref="B43:C43"/>
    <mergeCell ref="F39:F45"/>
    <mergeCell ref="A39:A45"/>
    <mergeCell ref="A10:G10"/>
    <mergeCell ref="F23:F28"/>
    <mergeCell ref="B11:B16"/>
    <mergeCell ref="A62:G62"/>
    <mergeCell ref="A48:A49"/>
    <mergeCell ref="G66:G71"/>
    <mergeCell ref="B17:B22"/>
    <mergeCell ref="B23:B28"/>
    <mergeCell ref="F29:F34"/>
    <mergeCell ref="G23:G28"/>
    <mergeCell ref="F17:F22"/>
    <mergeCell ref="G35:G36"/>
    <mergeCell ref="A126:A132"/>
    <mergeCell ref="B126:B132"/>
    <mergeCell ref="A134:A135"/>
    <mergeCell ref="F126:F132"/>
    <mergeCell ref="D131:D132"/>
    <mergeCell ref="F134:F135"/>
    <mergeCell ref="B134:B135"/>
    <mergeCell ref="B141:C141"/>
    <mergeCell ref="B138:C138"/>
    <mergeCell ref="B136:C136"/>
    <mergeCell ref="B137:C137"/>
    <mergeCell ref="G48:G49"/>
    <mergeCell ref="B48:B49"/>
    <mergeCell ref="F48:F49"/>
    <mergeCell ref="C48:C49"/>
    <mergeCell ref="D48:D49"/>
    <mergeCell ref="G150:G154"/>
    <mergeCell ref="B142:C142"/>
    <mergeCell ref="B155:C155"/>
    <mergeCell ref="G168:G170"/>
    <mergeCell ref="F150:F154"/>
    <mergeCell ref="B156:C156"/>
    <mergeCell ref="F144:F149"/>
    <mergeCell ref="B177:C177"/>
    <mergeCell ref="B161:C161"/>
    <mergeCell ref="A162:G162"/>
    <mergeCell ref="A163:A166"/>
    <mergeCell ref="B172:C172"/>
    <mergeCell ref="G163:G166"/>
    <mergeCell ref="F163:F166"/>
    <mergeCell ref="B163:B166"/>
    <mergeCell ref="D170:D171"/>
    <mergeCell ref="F168:F171"/>
  </mergeCells>
  <printOptions horizontalCentered="1"/>
  <pageMargins left="0.4724409448818898" right="0.4724409448818898" top="0.984251968503937" bottom="0.2362204724409449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</dc:creator>
  <cp:keywords/>
  <dc:description/>
  <cp:lastModifiedBy>Naumova</cp:lastModifiedBy>
  <cp:lastPrinted>2008-05-19T10:22:26Z</cp:lastPrinted>
  <dcterms:created xsi:type="dcterms:W3CDTF">2007-09-25T09:15:18Z</dcterms:created>
  <dcterms:modified xsi:type="dcterms:W3CDTF">2008-05-22T02:18:27Z</dcterms:modified>
  <cp:category/>
  <cp:version/>
  <cp:contentType/>
  <cp:contentStatus/>
</cp:coreProperties>
</file>