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Titles" localSheetId="0">'муниципальн. жил. фонд'!$7:$7</definedName>
    <definedName name="_xlnm.Print_Area" localSheetId="0">'муниципальн. жил. фонд'!$A$1:$G$54</definedName>
  </definedNames>
  <calcPr fullCalcOnLoad="1" refMode="R1C1"/>
</workbook>
</file>

<file path=xl/sharedStrings.xml><?xml version="1.0" encoding="utf-8"?>
<sst xmlns="http://schemas.openxmlformats.org/spreadsheetml/2006/main" count="73" uniqueCount="64">
  <si>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</si>
  <si>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</si>
  <si>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</si>
  <si>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</si>
  <si>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</si>
  <si>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</si>
  <si>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1</t>
  </si>
  <si>
    <t>Жилищный фонд города Северска</t>
  </si>
  <si>
    <t>1.1</t>
  </si>
  <si>
    <t>Капитальный ремонт лифтового оборудования</t>
  </si>
  <si>
    <t>1.2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</si>
  <si>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</si>
  <si>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</si>
  <si>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</si>
  <si>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</si>
  <si>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ул.Ленинградская, 16 А            </t>
  </si>
  <si>
    <t xml:space="preserve">ул.Солнечная,1А         </t>
  </si>
  <si>
    <t xml:space="preserve">ул.Калинина, 20             </t>
  </si>
  <si>
    <t xml:space="preserve">просп.Коммунистический, 55               </t>
  </si>
  <si>
    <t xml:space="preserve">ул.Советская,18                                  </t>
  </si>
  <si>
    <t xml:space="preserve">ул.Строителей, 17                                  </t>
  </si>
  <si>
    <t>ул.Калинина, 103</t>
  </si>
  <si>
    <t>просп.Коммунистический, 36</t>
  </si>
  <si>
    <t>ул.Ленина, 96</t>
  </si>
  <si>
    <t>проезд Южный, 7</t>
  </si>
  <si>
    <t>ул.Ленинградская, 22</t>
  </si>
  <si>
    <t>ул.Победы, 2</t>
  </si>
  <si>
    <t>1.3</t>
  </si>
  <si>
    <t>Капитальный ремонт сантехнических систем жилых домов</t>
  </si>
  <si>
    <t xml:space="preserve">ул.Строителей, 28                      </t>
  </si>
  <si>
    <t xml:space="preserve">ул.Калинина,20           </t>
  </si>
  <si>
    <t xml:space="preserve">ул.Строителей, 15                     </t>
  </si>
  <si>
    <t>просп.Коммунистический, 34</t>
  </si>
  <si>
    <t>просп.Коммунистический, 98</t>
  </si>
  <si>
    <t>2</t>
  </si>
  <si>
    <t>Жилищный фонд пос.Самусь</t>
  </si>
  <si>
    <t xml:space="preserve">ул.Ленина, 32А </t>
  </si>
  <si>
    <t xml:space="preserve">ул.Судостроителей, 4                   </t>
  </si>
  <si>
    <t xml:space="preserve">ул.Ленина,22А (системы канализации)                                  </t>
  </si>
  <si>
    <t>ул.Розы Люксембург, 8/2</t>
  </si>
  <si>
    <t>II</t>
  </si>
  <si>
    <t>Капитальный ремонт муниципального жилищного фонда ЗАТО Северск за счет средств местного бюджета, в  том числе:</t>
  </si>
  <si>
    <t>III</t>
  </si>
  <si>
    <t>Муниципальная адресная программа "Капитальный ремонт многоквартирных домов в ЗАТО Северск в 2009 году"</t>
  </si>
  <si>
    <t>Всего по ЗАТО Северск</t>
  </si>
  <si>
    <t>«Приложение 13</t>
  </si>
  <si>
    <t>Комплексный план мероприятий по подготовке к празднованию 60-летия г.Северска (капитальный ремонт фасадов домов муниципального жилищного фонда по адресам: просп.Коммунистический, 47 и просп.Коммунистический, 41)</t>
  </si>
  <si>
    <t>Наименование объекта, содержание работ</t>
  </si>
  <si>
    <t>3</t>
  </si>
  <si>
    <t>Капитальный ремонт объектов жилищно-коммунального хозяйства</t>
  </si>
  <si>
    <t>Капитальный ремонт котла для котельной пос.Самусь</t>
  </si>
  <si>
    <r>
      <t xml:space="preserve">от 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67/7</t>
    </r>
  </si>
  <si>
    <t>Утв.
Думой
 ЗАТО Северск, 2009 г.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</si>
  <si>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</si>
  <si>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Уточн.
Думой
 ЗАТО Северск 2009 г.</t>
  </si>
  <si>
    <t xml:space="preserve">ПЛАН                                                                                                                                                                                           финансирования капитального ремонта муниципального жилищного фонда 
ЗАТО Северск на 2009 год </t>
  </si>
  <si>
    <t>Кириллова Ольга Николаевна</t>
  </si>
  <si>
    <t>77 38 18</t>
  </si>
  <si>
    <t xml:space="preserve">Комплексный капитальный ремонт жилого дома </t>
  </si>
  <si>
    <t>ул.Мира, 1</t>
  </si>
  <si>
    <t>ул. Калинина, 117</t>
  </si>
  <si>
    <t xml:space="preserve">Капитальный ремонт рамок ввода холодной воды с установкой повысительных насосов 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</si>
  <si>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 закрытых административно-территориальных образований, в том числе:</t>
  </si>
  <si>
    <t>89 889,01»;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</si>
</sst>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0" borderId="10" xfId="6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3" fontId="19" fillId="0" borderId="10" xfId="6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3" fontId="19" fillId="0" borderId="10" xfId="6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>
      <alignment/>
    </xf>
    <xf numFmtId="43" fontId="21" fillId="0" borderId="0" xfId="61" applyFont="1" applyFill="1" applyAlignment="1">
      <alignment horizontal="right"/>
    </xf>
    <xf numFmtId="4" fontId="20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wrapText="1"/>
    </xf>
    <xf numFmtId="4" fontId="20" fillId="0" borderId="10" xfId="61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19" fillId="0" borderId="10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Alignment="1">
      <alignment horizontal="left" vertical="justify"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Zeros="0" tabSelected="1" zoomScale="75" zoomScaleNormal="75" zoomScaleSheetLayoutView="75" workbookViewId="0" topLeftCell="A1">
      <selection activeCell="E6" sqref="E6"/>
    </sheetView>
  </sheetViews>
  <sheetFormatPr defaultColWidth="8.8515625" defaultRowHeight="12.75" outlineLevelRow="1" outlineLevelCol="1"/>
  <cols>
    <col min="1" max="1" width="8.7109375" style="6" bestFit="1" customWidth="1"/>
    <col min="2" max="2" width="57.28125" style="2" customWidth="1"/>
    <col min="3" max="4" width="15.7109375" style="3" hidden="1" customWidth="1" outlineLevel="1"/>
    <col min="5" max="5" width="15.7109375" style="3" customWidth="1" collapsed="1"/>
    <col min="6" max="7" width="15.7109375" style="4" customWidth="1"/>
    <col min="8" max="16384" width="8.8515625" style="4" customWidth="1"/>
  </cols>
  <sheetData>
    <row r="1" spans="1:7" ht="24.75" customHeight="1">
      <c r="A1" s="1"/>
      <c r="D1" s="51"/>
      <c r="E1" s="51"/>
      <c r="F1" s="51" t="s">
        <v>45</v>
      </c>
      <c r="G1" s="51"/>
    </row>
    <row r="2" spans="1:7" ht="15.75">
      <c r="A2" s="1"/>
      <c r="D2" s="5"/>
      <c r="F2" s="5" t="s">
        <v>0</v>
      </c>
      <c r="G2" s="3"/>
    </row>
    <row r="3" spans="4:7" ht="15.75">
      <c r="D3" s="7"/>
      <c r="F3" s="7" t="s">
        <v>51</v>
      </c>
      <c r="G3" s="3"/>
    </row>
    <row r="4" spans="1:2" ht="15.75">
      <c r="A4" s="6" t="s">
        <v>1</v>
      </c>
      <c r="B4" s="2" t="s">
        <v>1</v>
      </c>
    </row>
    <row r="5" spans="1:6" ht="55.5" customHeight="1">
      <c r="A5" s="6" t="s">
        <v>1</v>
      </c>
      <c r="B5" s="52" t="s">
        <v>55</v>
      </c>
      <c r="C5" s="52"/>
      <c r="D5" s="52"/>
      <c r="E5" s="52"/>
      <c r="F5" s="52"/>
    </row>
    <row r="6" spans="5:7" ht="15.75">
      <c r="E6" s="8"/>
      <c r="G6" s="8" t="s">
        <v>2</v>
      </c>
    </row>
    <row r="7" spans="1:7" s="12" customFormat="1" ht="68.25" customHeight="1">
      <c r="A7" s="9" t="s">
        <v>3</v>
      </c>
      <c r="B7" s="10" t="s">
        <v>47</v>
      </c>
      <c r="C7" s="11" t="s">
        <v>52</v>
      </c>
      <c r="D7" s="11" t="s">
        <v>4</v>
      </c>
      <c r="E7" s="11" t="s">
        <v>52</v>
      </c>
      <c r="F7" s="38" t="s">
        <v>4</v>
      </c>
      <c r="G7" s="37" t="s">
        <v>54</v>
      </c>
    </row>
    <row r="8" spans="1:7" s="16" customFormat="1" ht="80.25" customHeight="1">
      <c r="A8" s="13" t="s">
        <v>5</v>
      </c>
      <c r="B8" s="14" t="s">
        <v>53</v>
      </c>
      <c r="C8" s="15">
        <f>C9+C33+C39</f>
        <v>80970</v>
      </c>
      <c r="D8" s="15">
        <f>D9+D33+D39</f>
        <v>2776.999999999999</v>
      </c>
      <c r="E8" s="39">
        <f aca="true" t="shared" si="0" ref="E8:E49">C8+D8</f>
        <v>83747</v>
      </c>
      <c r="F8" s="39"/>
      <c r="G8" s="39">
        <f>E8+F8</f>
        <v>83747</v>
      </c>
    </row>
    <row r="9" spans="1:7" s="16" customFormat="1" ht="15.75">
      <c r="A9" s="13" t="s">
        <v>6</v>
      </c>
      <c r="B9" s="17" t="s">
        <v>7</v>
      </c>
      <c r="C9" s="15">
        <f>C10+C11+C27</f>
        <v>70585</v>
      </c>
      <c r="D9" s="15">
        <f>D10+D11+D27</f>
        <v>-5346.700000000001</v>
      </c>
      <c r="E9" s="39">
        <f t="shared" si="0"/>
        <v>65238.3</v>
      </c>
      <c r="F9" s="39"/>
      <c r="G9" s="39">
        <f aca="true" t="shared" si="1" ref="G9:G49">E9+F9</f>
        <v>65238.3</v>
      </c>
    </row>
    <row r="10" spans="1:7" s="16" customFormat="1" ht="15.75">
      <c r="A10" s="13" t="s">
        <v>8</v>
      </c>
      <c r="B10" s="18" t="s">
        <v>9</v>
      </c>
      <c r="C10" s="19">
        <f>5885.3+13896.3+7380</f>
        <v>27161.6</v>
      </c>
      <c r="D10" s="33">
        <v>-8065.8</v>
      </c>
      <c r="E10" s="39">
        <f t="shared" si="0"/>
        <v>19095.8</v>
      </c>
      <c r="F10" s="39"/>
      <c r="G10" s="39">
        <f t="shared" si="1"/>
        <v>19095.8</v>
      </c>
    </row>
    <row r="11" spans="1:7" s="16" customFormat="1" ht="15.75">
      <c r="A11" s="13" t="s">
        <v>10</v>
      </c>
      <c r="B11" s="18" t="s">
        <v>11</v>
      </c>
      <c r="C11" s="15">
        <f>SUM(C12:C26)</f>
        <v>30621</v>
      </c>
      <c r="D11" s="15">
        <f>SUM(D12:D26)</f>
        <v>1620.199999999999</v>
      </c>
      <c r="E11" s="39">
        <f t="shared" si="0"/>
        <v>32241.199999999997</v>
      </c>
      <c r="F11" s="39"/>
      <c r="G11" s="39">
        <f t="shared" si="1"/>
        <v>32241.199999999997</v>
      </c>
    </row>
    <row r="12" spans="1:7" s="24" customFormat="1" ht="15.75">
      <c r="A12" s="20"/>
      <c r="B12" s="21" t="s">
        <v>12</v>
      </c>
      <c r="C12" s="22">
        <v>1848</v>
      </c>
      <c r="D12" s="34">
        <v>50.7</v>
      </c>
      <c r="E12" s="40">
        <f t="shared" si="0"/>
        <v>1898.7</v>
      </c>
      <c r="F12" s="40"/>
      <c r="G12" s="40">
        <f t="shared" si="1"/>
        <v>1898.7</v>
      </c>
    </row>
    <row r="13" spans="1:7" s="24" customFormat="1" ht="15.75">
      <c r="A13" s="20"/>
      <c r="B13" s="21" t="s">
        <v>13</v>
      </c>
      <c r="C13" s="22">
        <v>1848</v>
      </c>
      <c r="D13" s="34">
        <v>22.1</v>
      </c>
      <c r="E13" s="40">
        <f t="shared" si="0"/>
        <v>1870.1</v>
      </c>
      <c r="F13" s="40"/>
      <c r="G13" s="40">
        <f t="shared" si="1"/>
        <v>1870.1</v>
      </c>
    </row>
    <row r="14" spans="1:7" s="16" customFormat="1" ht="15.75">
      <c r="A14" s="13"/>
      <c r="B14" s="21" t="s">
        <v>14</v>
      </c>
      <c r="C14" s="22">
        <v>3200</v>
      </c>
      <c r="D14" s="34">
        <v>645.5</v>
      </c>
      <c r="E14" s="40">
        <f t="shared" si="0"/>
        <v>3845.5</v>
      </c>
      <c r="F14" s="39"/>
      <c r="G14" s="40">
        <f t="shared" si="1"/>
        <v>3845.5</v>
      </c>
    </row>
    <row r="15" spans="1:7" s="24" customFormat="1" ht="15.75">
      <c r="A15" s="20"/>
      <c r="B15" s="21" t="s">
        <v>15</v>
      </c>
      <c r="C15" s="22">
        <v>2800</v>
      </c>
      <c r="D15" s="34">
        <v>-1086.5</v>
      </c>
      <c r="E15" s="40">
        <f t="shared" si="0"/>
        <v>1713.5</v>
      </c>
      <c r="F15" s="40"/>
      <c r="G15" s="40">
        <f t="shared" si="1"/>
        <v>1713.5</v>
      </c>
    </row>
    <row r="16" spans="1:7" s="16" customFormat="1" ht="15" customHeight="1">
      <c r="A16" s="13"/>
      <c r="B16" s="21" t="s">
        <v>16</v>
      </c>
      <c r="C16" s="22"/>
      <c r="D16" s="34">
        <v>8629.8</v>
      </c>
      <c r="E16" s="40">
        <f t="shared" si="0"/>
        <v>8629.8</v>
      </c>
      <c r="F16" s="39"/>
      <c r="G16" s="40">
        <f t="shared" si="1"/>
        <v>8629.8</v>
      </c>
    </row>
    <row r="17" spans="1:7" s="24" customFormat="1" ht="15" customHeight="1">
      <c r="A17" s="20"/>
      <c r="B17" s="21" t="s">
        <v>17</v>
      </c>
      <c r="C17" s="22">
        <v>3500</v>
      </c>
      <c r="D17" s="34">
        <v>25.4</v>
      </c>
      <c r="E17" s="40">
        <f t="shared" si="0"/>
        <v>3525.4</v>
      </c>
      <c r="F17" s="40"/>
      <c r="G17" s="40">
        <f t="shared" si="1"/>
        <v>3525.4</v>
      </c>
    </row>
    <row r="18" spans="1:7" s="24" customFormat="1" ht="15" customHeight="1">
      <c r="A18" s="20"/>
      <c r="B18" s="21" t="s">
        <v>18</v>
      </c>
      <c r="C18" s="22">
        <v>3400</v>
      </c>
      <c r="D18" s="34">
        <v>41</v>
      </c>
      <c r="E18" s="40">
        <f t="shared" si="0"/>
        <v>3441</v>
      </c>
      <c r="F18" s="40"/>
      <c r="G18" s="40">
        <f t="shared" si="1"/>
        <v>3441</v>
      </c>
    </row>
    <row r="19" spans="1:7" s="24" customFormat="1" ht="15.75">
      <c r="A19" s="20"/>
      <c r="B19" s="21" t="s">
        <v>19</v>
      </c>
      <c r="C19" s="25"/>
      <c r="D19" s="35">
        <v>3833.1</v>
      </c>
      <c r="E19" s="40">
        <f t="shared" si="0"/>
        <v>3833.1</v>
      </c>
      <c r="F19" s="40"/>
      <c r="G19" s="40">
        <f t="shared" si="1"/>
        <v>3833.1</v>
      </c>
    </row>
    <row r="20" spans="1:7" s="24" customFormat="1" ht="15" customHeight="1">
      <c r="A20" s="20"/>
      <c r="B20" s="21" t="s">
        <v>20</v>
      </c>
      <c r="C20" s="25">
        <v>2196</v>
      </c>
      <c r="D20" s="35">
        <v>1288.1</v>
      </c>
      <c r="E20" s="40">
        <f t="shared" si="0"/>
        <v>3484.1</v>
      </c>
      <c r="F20" s="40"/>
      <c r="G20" s="40">
        <f t="shared" si="1"/>
        <v>3484.1</v>
      </c>
    </row>
    <row r="21" spans="1:7" s="24" customFormat="1" ht="15" customHeight="1" hidden="1" outlineLevel="1">
      <c r="A21" s="20"/>
      <c r="B21" s="21" t="s">
        <v>21</v>
      </c>
      <c r="C21" s="25">
        <v>1132</v>
      </c>
      <c r="D21" s="35">
        <v>-1132</v>
      </c>
      <c r="E21" s="40">
        <f t="shared" si="0"/>
        <v>0</v>
      </c>
      <c r="F21" s="40"/>
      <c r="G21" s="40">
        <f t="shared" si="1"/>
        <v>0</v>
      </c>
    </row>
    <row r="22" spans="1:7" s="24" customFormat="1" ht="15" customHeight="1" hidden="1" outlineLevel="1">
      <c r="A22" s="20"/>
      <c r="B22" s="21" t="s">
        <v>22</v>
      </c>
      <c r="C22" s="25">
        <v>2465</v>
      </c>
      <c r="D22" s="35">
        <v>-2465</v>
      </c>
      <c r="E22" s="40">
        <f t="shared" si="0"/>
        <v>0</v>
      </c>
      <c r="F22" s="40"/>
      <c r="G22" s="40">
        <f t="shared" si="1"/>
        <v>0</v>
      </c>
    </row>
    <row r="23" spans="1:7" s="24" customFormat="1" ht="15" customHeight="1" hidden="1" outlineLevel="1">
      <c r="A23" s="20"/>
      <c r="B23" s="21" t="s">
        <v>23</v>
      </c>
      <c r="C23" s="25">
        <v>1059</v>
      </c>
      <c r="D23" s="35">
        <v>-1059</v>
      </c>
      <c r="E23" s="40">
        <f t="shared" si="0"/>
        <v>0</v>
      </c>
      <c r="F23" s="40"/>
      <c r="G23" s="40">
        <f t="shared" si="1"/>
        <v>0</v>
      </c>
    </row>
    <row r="24" spans="1:7" s="24" customFormat="1" ht="15" customHeight="1" hidden="1" outlineLevel="1">
      <c r="A24" s="20"/>
      <c r="B24" s="21" t="s">
        <v>24</v>
      </c>
      <c r="C24" s="25">
        <v>3039</v>
      </c>
      <c r="D24" s="35">
        <v>-3039</v>
      </c>
      <c r="E24" s="40">
        <f t="shared" si="0"/>
        <v>0</v>
      </c>
      <c r="F24" s="40"/>
      <c r="G24" s="40">
        <f t="shared" si="1"/>
        <v>0</v>
      </c>
    </row>
    <row r="25" spans="1:7" s="24" customFormat="1" ht="15" customHeight="1" hidden="1" outlineLevel="1">
      <c r="A25" s="20"/>
      <c r="B25" s="21" t="s">
        <v>25</v>
      </c>
      <c r="C25" s="25">
        <v>1634</v>
      </c>
      <c r="D25" s="35">
        <v>-1634</v>
      </c>
      <c r="E25" s="40">
        <f t="shared" si="0"/>
        <v>0</v>
      </c>
      <c r="F25" s="40"/>
      <c r="G25" s="40">
        <f t="shared" si="1"/>
        <v>0</v>
      </c>
    </row>
    <row r="26" spans="1:7" s="24" customFormat="1" ht="15" customHeight="1" hidden="1" outlineLevel="1">
      <c r="A26" s="20"/>
      <c r="B26" s="21" t="s">
        <v>26</v>
      </c>
      <c r="C26" s="25">
        <v>2500</v>
      </c>
      <c r="D26" s="35">
        <v>-2500</v>
      </c>
      <c r="E26" s="40">
        <f t="shared" si="0"/>
        <v>0</v>
      </c>
      <c r="F26" s="40"/>
      <c r="G26" s="40">
        <f t="shared" si="1"/>
        <v>0</v>
      </c>
    </row>
    <row r="27" spans="1:7" s="16" customFormat="1" ht="31.5" collapsed="1">
      <c r="A27" s="13" t="s">
        <v>27</v>
      </c>
      <c r="B27" s="18" t="s">
        <v>28</v>
      </c>
      <c r="C27" s="15">
        <f>C28+C29+C31+C32+C30</f>
        <v>12802.4</v>
      </c>
      <c r="D27" s="15">
        <f>D28+D29+D31+D32+D30</f>
        <v>1098.9</v>
      </c>
      <c r="E27" s="39">
        <f t="shared" si="0"/>
        <v>13901.3</v>
      </c>
      <c r="F27" s="39"/>
      <c r="G27" s="39">
        <f t="shared" si="1"/>
        <v>13901.3</v>
      </c>
    </row>
    <row r="28" spans="1:7" s="24" customFormat="1" ht="15.75">
      <c r="A28" s="20"/>
      <c r="B28" s="21" t="s">
        <v>29</v>
      </c>
      <c r="C28" s="25">
        <v>6493</v>
      </c>
      <c r="D28" s="35">
        <v>-1744.6</v>
      </c>
      <c r="E28" s="40">
        <f t="shared" si="0"/>
        <v>4748.4</v>
      </c>
      <c r="F28" s="40"/>
      <c r="G28" s="40">
        <f t="shared" si="1"/>
        <v>4748.4</v>
      </c>
    </row>
    <row r="29" spans="1:7" s="24" customFormat="1" ht="15.75">
      <c r="A29" s="20"/>
      <c r="B29" s="21" t="s">
        <v>30</v>
      </c>
      <c r="C29" s="25"/>
      <c r="D29" s="35">
        <v>4679.7</v>
      </c>
      <c r="E29" s="40">
        <f t="shared" si="0"/>
        <v>4679.7</v>
      </c>
      <c r="F29" s="40"/>
      <c r="G29" s="40">
        <f t="shared" si="1"/>
        <v>4679.7</v>
      </c>
    </row>
    <row r="30" spans="1:7" s="24" customFormat="1" ht="15.75">
      <c r="A30" s="20"/>
      <c r="B30" s="21" t="s">
        <v>31</v>
      </c>
      <c r="C30" s="25">
        <v>1392.4</v>
      </c>
      <c r="D30" s="35">
        <v>3080.8</v>
      </c>
      <c r="E30" s="40">
        <f t="shared" si="0"/>
        <v>4473.200000000001</v>
      </c>
      <c r="F30" s="40"/>
      <c r="G30" s="40">
        <f t="shared" si="1"/>
        <v>4473.200000000001</v>
      </c>
    </row>
    <row r="31" spans="1:7" s="24" customFormat="1" ht="15.75" hidden="1" outlineLevel="1">
      <c r="A31" s="20"/>
      <c r="B31" s="21" t="s">
        <v>32</v>
      </c>
      <c r="C31" s="25">
        <v>2736</v>
      </c>
      <c r="D31" s="35">
        <v>-2736</v>
      </c>
      <c r="E31" s="40">
        <f t="shared" si="0"/>
        <v>0</v>
      </c>
      <c r="F31" s="40"/>
      <c r="G31" s="40">
        <f t="shared" si="1"/>
        <v>0</v>
      </c>
    </row>
    <row r="32" spans="1:7" s="24" customFormat="1" ht="15.75" hidden="1" outlineLevel="1">
      <c r="A32" s="20"/>
      <c r="B32" s="21" t="s">
        <v>33</v>
      </c>
      <c r="C32" s="25">
        <v>2181</v>
      </c>
      <c r="D32" s="35">
        <v>-2181</v>
      </c>
      <c r="E32" s="40">
        <f t="shared" si="0"/>
        <v>0</v>
      </c>
      <c r="F32" s="40"/>
      <c r="G32" s="40">
        <f t="shared" si="1"/>
        <v>0</v>
      </c>
    </row>
    <row r="33" spans="1:7" s="16" customFormat="1" ht="15.75" collapsed="1">
      <c r="A33" s="13" t="s">
        <v>34</v>
      </c>
      <c r="B33" s="26" t="s">
        <v>35</v>
      </c>
      <c r="C33" s="15">
        <f>C34</f>
        <v>10385</v>
      </c>
      <c r="D33" s="15">
        <f>D34</f>
        <v>1847.3000000000002</v>
      </c>
      <c r="E33" s="39">
        <f t="shared" si="0"/>
        <v>12232.3</v>
      </c>
      <c r="F33" s="39"/>
      <c r="G33" s="39">
        <f t="shared" si="1"/>
        <v>12232.3</v>
      </c>
    </row>
    <row r="34" spans="1:7" s="16" customFormat="1" ht="15.75">
      <c r="A34" s="13"/>
      <c r="B34" s="18" t="s">
        <v>11</v>
      </c>
      <c r="C34" s="15">
        <f>C35+C36+C37+C38</f>
        <v>10385</v>
      </c>
      <c r="D34" s="15">
        <f>D35+D36+D37+D38</f>
        <v>1847.3000000000002</v>
      </c>
      <c r="E34" s="39">
        <f t="shared" si="0"/>
        <v>12232.3</v>
      </c>
      <c r="F34" s="39"/>
      <c r="G34" s="39">
        <f t="shared" si="1"/>
        <v>12232.3</v>
      </c>
    </row>
    <row r="35" spans="1:7" ht="15.75">
      <c r="A35" s="13"/>
      <c r="B35" s="21" t="s">
        <v>36</v>
      </c>
      <c r="C35" s="22">
        <v>2000</v>
      </c>
      <c r="D35" s="34">
        <v>687.5</v>
      </c>
      <c r="E35" s="40">
        <f t="shared" si="0"/>
        <v>2687.5</v>
      </c>
      <c r="F35" s="41"/>
      <c r="G35" s="41">
        <f t="shared" si="1"/>
        <v>2687.5</v>
      </c>
    </row>
    <row r="36" spans="1:7" ht="15.75">
      <c r="A36" s="13"/>
      <c r="B36" s="21" t="s">
        <v>37</v>
      </c>
      <c r="C36" s="22">
        <v>6750</v>
      </c>
      <c r="D36" s="34">
        <v>2465.3</v>
      </c>
      <c r="E36" s="40">
        <f t="shared" si="0"/>
        <v>9215.3</v>
      </c>
      <c r="F36" s="41"/>
      <c r="G36" s="41">
        <f t="shared" si="1"/>
        <v>9215.3</v>
      </c>
    </row>
    <row r="37" spans="1:7" ht="15.75">
      <c r="A37" s="13"/>
      <c r="B37" s="21" t="s">
        <v>38</v>
      </c>
      <c r="C37" s="22"/>
      <c r="D37" s="34">
        <v>329.5</v>
      </c>
      <c r="E37" s="40">
        <f t="shared" si="0"/>
        <v>329.5</v>
      </c>
      <c r="F37" s="41"/>
      <c r="G37" s="41">
        <f t="shared" si="1"/>
        <v>329.5</v>
      </c>
    </row>
    <row r="38" spans="1:7" ht="15.75" hidden="1" outlineLevel="1">
      <c r="A38" s="13"/>
      <c r="B38" s="21" t="s">
        <v>39</v>
      </c>
      <c r="C38" s="22">
        <v>1635</v>
      </c>
      <c r="D38" s="34">
        <v>-1635</v>
      </c>
      <c r="E38" s="40">
        <f t="shared" si="0"/>
        <v>0</v>
      </c>
      <c r="F38" s="41"/>
      <c r="G38" s="41">
        <f t="shared" si="1"/>
        <v>0</v>
      </c>
    </row>
    <row r="39" spans="1:7" ht="31.5" collapsed="1">
      <c r="A39" s="13" t="s">
        <v>48</v>
      </c>
      <c r="B39" s="18" t="s">
        <v>49</v>
      </c>
      <c r="C39" s="22"/>
      <c r="D39" s="36">
        <v>6276.4</v>
      </c>
      <c r="E39" s="39">
        <f t="shared" si="0"/>
        <v>6276.4</v>
      </c>
      <c r="F39" s="41"/>
      <c r="G39" s="39">
        <f t="shared" si="1"/>
        <v>6276.4</v>
      </c>
    </row>
    <row r="40" spans="1:7" ht="15.75">
      <c r="A40" s="13"/>
      <c r="B40" s="21" t="s">
        <v>50</v>
      </c>
      <c r="C40" s="22"/>
      <c r="D40" s="35">
        <v>6276.4</v>
      </c>
      <c r="E40" s="40">
        <f t="shared" si="0"/>
        <v>6276.4</v>
      </c>
      <c r="F40" s="41"/>
      <c r="G40" s="41">
        <f t="shared" si="1"/>
        <v>6276.4</v>
      </c>
    </row>
    <row r="41" spans="1:7" ht="98.25" customHeight="1">
      <c r="A41" s="13" t="s">
        <v>40</v>
      </c>
      <c r="B41" s="18" t="s">
        <v>62</v>
      </c>
      <c r="C41" s="22"/>
      <c r="D41" s="35"/>
      <c r="E41" s="39"/>
      <c r="F41" s="39">
        <f>F42+F45</f>
        <v>417.01</v>
      </c>
      <c r="G41" s="39">
        <f t="shared" si="1"/>
        <v>417.01</v>
      </c>
    </row>
    <row r="42" spans="1:7" ht="15.75">
      <c r="A42" s="13" t="s">
        <v>6</v>
      </c>
      <c r="B42" s="47" t="s">
        <v>7</v>
      </c>
      <c r="C42" s="22"/>
      <c r="D42" s="35"/>
      <c r="E42" s="40"/>
      <c r="F42" s="39">
        <f>F43</f>
        <v>143.24</v>
      </c>
      <c r="G42" s="39">
        <f t="shared" si="1"/>
        <v>143.24</v>
      </c>
    </row>
    <row r="43" spans="1:7" ht="15.75">
      <c r="A43" s="13"/>
      <c r="B43" s="48" t="s">
        <v>58</v>
      </c>
      <c r="C43" s="22"/>
      <c r="D43" s="35"/>
      <c r="E43" s="40"/>
      <c r="F43" s="39">
        <f>F44</f>
        <v>143.24</v>
      </c>
      <c r="G43" s="39">
        <f t="shared" si="1"/>
        <v>143.24</v>
      </c>
    </row>
    <row r="44" spans="1:7" ht="15.75">
      <c r="A44" s="13"/>
      <c r="B44" s="46" t="s">
        <v>59</v>
      </c>
      <c r="C44" s="22"/>
      <c r="D44" s="35"/>
      <c r="E44" s="40"/>
      <c r="F44" s="50">
        <v>143.24</v>
      </c>
      <c r="G44" s="40">
        <f t="shared" si="1"/>
        <v>143.24</v>
      </c>
    </row>
    <row r="45" spans="1:7" ht="31.5">
      <c r="A45" s="13" t="s">
        <v>34</v>
      </c>
      <c r="B45" s="49" t="s">
        <v>61</v>
      </c>
      <c r="C45" s="22"/>
      <c r="D45" s="35"/>
      <c r="E45" s="40"/>
      <c r="F45" s="39">
        <f>F46</f>
        <v>273.77</v>
      </c>
      <c r="G45" s="39">
        <f t="shared" si="1"/>
        <v>273.77</v>
      </c>
    </row>
    <row r="46" spans="1:7" ht="15.75">
      <c r="A46" s="13"/>
      <c r="B46" s="45" t="s">
        <v>60</v>
      </c>
      <c r="C46" s="22"/>
      <c r="D46" s="35"/>
      <c r="E46" s="40"/>
      <c r="F46" s="40">
        <v>273.77</v>
      </c>
      <c r="G46" s="40">
        <f t="shared" si="1"/>
        <v>273.77</v>
      </c>
    </row>
    <row r="47" spans="1:7" ht="58.5" customHeight="1">
      <c r="A47" s="13" t="s">
        <v>42</v>
      </c>
      <c r="B47" s="14" t="s">
        <v>41</v>
      </c>
      <c r="C47" s="15">
        <f>C48</f>
        <v>5725</v>
      </c>
      <c r="D47" s="15"/>
      <c r="E47" s="39">
        <f t="shared" si="0"/>
        <v>5725</v>
      </c>
      <c r="F47" s="41"/>
      <c r="G47" s="39">
        <f t="shared" si="1"/>
        <v>5725</v>
      </c>
    </row>
    <row r="48" spans="1:7" ht="78.75">
      <c r="A48" s="20"/>
      <c r="B48" s="27" t="s">
        <v>46</v>
      </c>
      <c r="C48" s="23">
        <v>5725</v>
      </c>
      <c r="D48" s="23"/>
      <c r="E48" s="40">
        <f t="shared" si="0"/>
        <v>5725</v>
      </c>
      <c r="F48" s="41"/>
      <c r="G48" s="41">
        <f t="shared" si="1"/>
        <v>5725</v>
      </c>
    </row>
    <row r="49" spans="1:7" ht="47.25" hidden="1" outlineLevel="1">
      <c r="A49" s="13" t="s">
        <v>42</v>
      </c>
      <c r="B49" s="14" t="s">
        <v>43</v>
      </c>
      <c r="C49" s="15">
        <v>31557.36</v>
      </c>
      <c r="D49" s="15">
        <v>-31557.36</v>
      </c>
      <c r="E49" s="39">
        <f t="shared" si="0"/>
        <v>0</v>
      </c>
      <c r="F49" s="41"/>
      <c r="G49" s="41">
        <f t="shared" si="1"/>
        <v>0</v>
      </c>
    </row>
    <row r="50" spans="1:7" ht="15.75" collapsed="1">
      <c r="A50" s="13"/>
      <c r="B50" s="28" t="s">
        <v>44</v>
      </c>
      <c r="C50" s="15">
        <f>C8+C47+C49</f>
        <v>118252.36</v>
      </c>
      <c r="D50" s="15">
        <f>D8+D47+D49</f>
        <v>-28780.36</v>
      </c>
      <c r="E50" s="42">
        <v>89472</v>
      </c>
      <c r="F50" s="39">
        <f>F47+F41+F8</f>
        <v>417.01</v>
      </c>
      <c r="G50" s="42" t="s">
        <v>63</v>
      </c>
    </row>
    <row r="51" spans="1:5" ht="15.75">
      <c r="A51" s="29"/>
      <c r="B51" s="30"/>
      <c r="C51" s="31"/>
      <c r="D51" s="31"/>
      <c r="E51" s="31"/>
    </row>
    <row r="52" spans="1:5" ht="42" customHeight="1">
      <c r="A52" s="29"/>
      <c r="B52" s="30"/>
      <c r="C52" s="31"/>
      <c r="D52" s="31"/>
      <c r="E52" s="31"/>
    </row>
    <row r="53" spans="1:5" ht="15.75">
      <c r="A53" s="43" t="s">
        <v>56</v>
      </c>
      <c r="B53" s="43"/>
      <c r="C53" s="32"/>
      <c r="D53" s="32"/>
      <c r="E53" s="32"/>
    </row>
    <row r="54" spans="1:5" ht="15.75">
      <c r="A54" s="44" t="s">
        <v>57</v>
      </c>
      <c r="B54" s="44"/>
      <c r="C54" s="32"/>
      <c r="D54" s="32"/>
      <c r="E54" s="32"/>
    </row>
  </sheetData>
  <sheetProtection/>
  <mergeCells count="3">
    <mergeCell ref="D1:E1"/>
    <mergeCell ref="F1:G1"/>
    <mergeCell ref="B5:F5"/>
  </mergeCells>
  <printOptions/>
  <pageMargins left="1.1811023622047245" right="0.3937007874015748" top="0.3937007874015748" bottom="0.3937007874015748" header="0" footer="0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2009-04-01T08:26:32Z</cp:lastPrinted>
  <dcterms:created xsi:type="dcterms:W3CDTF">2009-01-12T06:28:13Z</dcterms:created>
  <dcterms:modified xsi:type="dcterms:W3CDTF">2009-04-01T08:26:42Z</dcterms:modified>
  <cp:category/>
  <cp:version/>
  <cp:contentType/>
  <cp:contentStatus/>
</cp:coreProperties>
</file>