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95" windowWidth="14925" windowHeight="9360" activeTab="0"/>
  </bookViews>
  <sheets>
    <sheet name="муниципальн. жил. фонд" sheetId="1" r:id="rId1"/>
  </sheets>
  <definedNames>
    <definedName name="_xlnm.Print_Titles" localSheetId="0">'муниципальн. жил. фонд'!$7:$7</definedName>
    <definedName name="_xlnm.Print_Area" localSheetId="0">'муниципальн. жил. фонд'!$A$1:$E$78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<sst xmlns="http://schemas.openxmlformats.org/spreadsheetml/2006/main" count="73" uniqueCount="67">
  <si>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 </t>
  </si>
  <si>
    <t>(тыс.руб.)</t>
  </si>
  <si>
    <t xml:space="preserve"> № п/п</t>
  </si>
  <si>
    <t>Наименование объекта, содержание работ</t>
  </si>
  <si>
    <t>1</t>
  </si>
  <si>
    <t>I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</si>
  <si>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</si>
  <si>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 xml:space="preserve">Капитальный ремонт муниципального жилищного фонда ЗАТО Северск </t>
  </si>
  <si>
    <t>1.1.</t>
  </si>
  <si>
    <t>Муниципальный жилищный фонд города Северска</t>
  </si>
  <si>
    <t>Капитальный ремонт лифтового оборудования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</si>
  <si>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</si>
  <si>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</si>
  <si>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</si>
  <si>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</si>
  <si>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ул.Ленинградская, 16а            </t>
  </si>
  <si>
    <t xml:space="preserve">ул.Солнечная, 1а         </t>
  </si>
  <si>
    <t xml:space="preserve">ул.Калинина, 20             </t>
  </si>
  <si>
    <t xml:space="preserve">просп.Коммунистический, 55               </t>
  </si>
  <si>
    <t xml:space="preserve">ул.Строителей, 17                                  </t>
  </si>
  <si>
    <t xml:space="preserve">ул.Калинина, 20           </t>
  </si>
  <si>
    <t xml:space="preserve">ул.Строителей, 15                     </t>
  </si>
  <si>
    <t>1.2.</t>
  </si>
  <si>
    <t>Муниципальный жилищный фонд пос.Самусь</t>
  </si>
  <si>
    <t xml:space="preserve">ул.Судостроителей, 4                   </t>
  </si>
  <si>
    <t>Капитальный ремонт внутридомовых инженерных систем (водоснабжение, канализация)</t>
  </si>
  <si>
    <t xml:space="preserve">ул.Ленина, 32а </t>
  </si>
  <si>
    <t xml:space="preserve">ул.Ленина, 22а (системы канализации)                                  </t>
  </si>
  <si>
    <t>2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</si>
  <si>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</si>
  <si>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</si>
  <si>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t>II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</si>
  <si>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</si>
  <si>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 xml:space="preserve">Комплексный капитальный ремонт жилого дома </t>
  </si>
  <si>
    <t>ул.Мира, 1</t>
  </si>
  <si>
    <t>ул.Калинина, 117</t>
  </si>
  <si>
    <t>III</t>
  </si>
  <si>
    <t>Капитальный ремонт муниципального жилищного фонда ЗАТО Северск за счет средств местного бюджета, в  том числе:</t>
  </si>
  <si>
    <t>Комплексный план мероприятий по подготовке к празднованию 60-летия г.Северска на 2007-2009 годы (капитальный ремонт фасадов домов муниципального жилищного фонда по адресам: просп.Коммунистический, 47 и просп.Коммунистический, 41)</t>
  </si>
  <si>
    <t>Всего по ЗАТО Северск</t>
  </si>
  <si>
    <t>77 38 86</t>
  </si>
  <si>
    <t>Исполнено</t>
  </si>
  <si>
    <t xml:space="preserve">ул.Советская, 18                                  </t>
  </si>
  <si>
    <t>проезд Южный, 19</t>
  </si>
  <si>
    <t>ул.Победы, 27</t>
  </si>
  <si>
    <t>ул.Победы, 2</t>
  </si>
  <si>
    <t>ул.Солнечная, 13 (вставка)</t>
  </si>
  <si>
    <t>Капитальный ремонт систем отопления и рамок ввода холодной воды в жилых домах</t>
  </si>
  <si>
    <t>просп.Коммунистический, 34</t>
  </si>
  <si>
    <t>ул.Горького, 29, 31; ул.Пионерская, 34</t>
  </si>
  <si>
    <t>Капитальный ремонт несущих конструктивных элементов и крылец жилых домов</t>
  </si>
  <si>
    <t>просп.Коммунистический, 149</t>
  </si>
  <si>
    <t>ул.Лесная, 11б</t>
  </si>
  <si>
    <t>Капитальный ремонт помещений жилого дома</t>
  </si>
  <si>
    <t>ул.Крупской, 14а</t>
  </si>
  <si>
    <t xml:space="preserve">Капитальный ремонт рамок ввода холодной воды 
с установкой повысительных насосов 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</si>
  <si>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ул.Куйбышева, д.14, кв.12; просп.Коммунистический, д.26, кв.21; ул.Ворошилова, д.20, кв.15)</t>
  </si>
  <si>
    <t>IV</t>
  </si>
  <si>
    <t>Капитальный ремонт муниципального жилищного фонда ЗАТО Северск за счет средств Фонда непредвиденных расходов Администрации ЗАТО Северск, в том числе:</t>
  </si>
  <si>
    <t>к Решению Думы ЗАТО Северск</t>
  </si>
  <si>
    <t>Юртаева Наталья Владимировна</t>
  </si>
  <si>
    <t>ОТЧЕТ                                                                                                                                                                                 об исполнении плана финансирования капитального ремонта муниципального жилищного фонда и объектов жилищно-коммунального хозяйства ЗАТО Северск за 2009 год</t>
  </si>
  <si>
    <t>Приложение 12</t>
  </si>
  <si>
    <t>Капитальный ремонт кровли жилого дома по адресу: ул.Ленинградская, 14а</t>
  </si>
  <si>
    <t>Процент исполнения 
к годовому плану</t>
  </si>
  <si>
    <t>Утв.Думой
 ЗАТО Северск, 2009 г.</t>
  </si>
  <si>
    <r>
      <t>от 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__ №_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</si>
</sst>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vertical="top"/>
    </xf>
    <xf numFmtId="166" fontId="21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showZeros="0" tabSelected="1" zoomScaleSheetLayoutView="75" workbookViewId="0" topLeftCell="A1">
      <selection activeCell="A1" sqref="A1"/>
    </sheetView>
  </sheetViews>
  <sheetFormatPr defaultColWidth="8.8515625" defaultRowHeight="12.75"/>
  <cols>
    <col min="1" max="1" width="8.140625" style="4" customWidth="1"/>
    <col min="2" max="2" width="56.140625" style="2" customWidth="1"/>
    <col min="3" max="5" width="12.7109375" style="3" customWidth="1"/>
    <col min="6" max="16384" width="8.8515625" style="3" customWidth="1"/>
  </cols>
  <sheetData>
    <row r="1" spans="1:3" ht="18" customHeight="1">
      <c r="A1" s="1"/>
      <c r="C1" s="19" t="s">
        <v>62</v>
      </c>
    </row>
    <row r="2" spans="1:4" ht="15.75">
      <c r="A2" s="1"/>
      <c r="C2" s="25" t="s">
        <v>59</v>
      </c>
      <c r="D2" s="25"/>
    </row>
    <row r="3" spans="1:3" ht="15.75">
      <c r="A3" s="4" t="s">
        <v>0</v>
      </c>
      <c r="B3" s="2" t="s">
        <v>0</v>
      </c>
      <c r="C3" s="20" t="s">
        <v>66</v>
      </c>
    </row>
    <row r="4" spans="1:5" ht="63" customHeight="1">
      <c r="A4" s="31" t="s">
        <v>61</v>
      </c>
      <c r="B4" s="31"/>
      <c r="C4" s="31"/>
      <c r="D4" s="31"/>
      <c r="E4" s="31"/>
    </row>
    <row r="5" ht="15.75">
      <c r="E5" s="5" t="s">
        <v>1</v>
      </c>
    </row>
    <row r="6" spans="1:5" s="8" customFormat="1" ht="63">
      <c r="A6" s="6" t="s">
        <v>2</v>
      </c>
      <c r="B6" s="7" t="s">
        <v>3</v>
      </c>
      <c r="C6" s="27" t="s">
        <v>65</v>
      </c>
      <c r="D6" s="18" t="s">
        <v>41</v>
      </c>
      <c r="E6" s="18" t="s">
        <v>64</v>
      </c>
    </row>
    <row r="7" spans="1:5" s="8" customFormat="1" ht="15.75">
      <c r="A7" s="6" t="s">
        <v>4</v>
      </c>
      <c r="B7" s="9">
        <v>2</v>
      </c>
      <c r="C7" s="28">
        <v>3</v>
      </c>
      <c r="D7" s="28">
        <v>4</v>
      </c>
      <c r="E7" s="28">
        <v>5</v>
      </c>
    </row>
    <row r="8" spans="1:5" s="12" customFormat="1" ht="78.75">
      <c r="A8" s="10" t="s">
        <v>5</v>
      </c>
      <c r="B8" s="16" t="s">
        <v>6</v>
      </c>
      <c r="C8" s="14">
        <f>C9+C42</f>
        <v>83747</v>
      </c>
      <c r="D8" s="14">
        <f>D9+D42</f>
        <v>83094.34</v>
      </c>
      <c r="E8" s="29">
        <f>D8/C8*100</f>
        <v>99.22067656154847</v>
      </c>
    </row>
    <row r="9" spans="1:5" s="12" customFormat="1" ht="31.5">
      <c r="A9" s="10" t="s">
        <v>4</v>
      </c>
      <c r="B9" s="16" t="s">
        <v>7</v>
      </c>
      <c r="C9" s="14">
        <f>C10+C36</f>
        <v>77470.6</v>
      </c>
      <c r="D9" s="14">
        <f>D10+D36</f>
        <v>76845.42</v>
      </c>
      <c r="E9" s="29">
        <f>D9/C9*100</f>
        <v>99.19300999346848</v>
      </c>
    </row>
    <row r="10" spans="1:5" s="12" customFormat="1" ht="15.75">
      <c r="A10" s="10" t="s">
        <v>8</v>
      </c>
      <c r="B10" s="21" t="s">
        <v>9</v>
      </c>
      <c r="C10" s="14">
        <f>C11+C12+C26+C31+C34</f>
        <v>63789.3</v>
      </c>
      <c r="D10" s="14">
        <f>D11+D12+D26+D31+D34</f>
        <v>63164.270000000004</v>
      </c>
      <c r="E10" s="29">
        <f>D10/C10*100</f>
        <v>99.02016482388112</v>
      </c>
    </row>
    <row r="11" spans="1:5" s="12" customFormat="1" ht="15.75">
      <c r="A11" s="10"/>
      <c r="B11" s="11" t="s">
        <v>10</v>
      </c>
      <c r="C11" s="14">
        <v>18719.9</v>
      </c>
      <c r="D11" s="14">
        <v>18701.79</v>
      </c>
      <c r="E11" s="29">
        <f>D11/C11*100</f>
        <v>99.90325803022452</v>
      </c>
    </row>
    <row r="12" spans="1:5" s="12" customFormat="1" ht="15.75">
      <c r="A12" s="10"/>
      <c r="B12" s="11" t="s">
        <v>11</v>
      </c>
      <c r="C12" s="14">
        <f>SUM(C13:C25)</f>
        <v>23709.1</v>
      </c>
      <c r="D12" s="14">
        <f>SUM(D13:D25)</f>
        <v>23102.29</v>
      </c>
      <c r="E12" s="29">
        <f>D12/C12*100</f>
        <v>97.44060297522893</v>
      </c>
    </row>
    <row r="13" spans="1:5" s="12" customFormat="1" ht="15.75">
      <c r="A13" s="10"/>
      <c r="B13" s="11" t="s">
        <v>12</v>
      </c>
      <c r="C13" s="14">
        <v>1255.8</v>
      </c>
      <c r="D13" s="14">
        <v>1255.77</v>
      </c>
      <c r="E13" s="29">
        <f aca="true" t="shared" si="0" ref="E13:E55">D13/C13*100</f>
        <v>99.99761108456761</v>
      </c>
    </row>
    <row r="14" spans="1:5" s="12" customFormat="1" ht="15.75">
      <c r="A14" s="10"/>
      <c r="B14" s="11" t="s">
        <v>13</v>
      </c>
      <c r="C14" s="14">
        <v>1255.8</v>
      </c>
      <c r="D14" s="14">
        <v>1255.77</v>
      </c>
      <c r="E14" s="29">
        <f t="shared" si="0"/>
        <v>99.99761108456761</v>
      </c>
    </row>
    <row r="15" spans="1:5" s="12" customFormat="1" ht="15.75">
      <c r="A15" s="10"/>
      <c r="B15" s="11" t="s">
        <v>14</v>
      </c>
      <c r="C15" s="14">
        <v>1405.3</v>
      </c>
      <c r="D15" s="14">
        <v>1405.28</v>
      </c>
      <c r="E15" s="29">
        <f t="shared" si="0"/>
        <v>99.99857681633814</v>
      </c>
    </row>
    <row r="16" spans="1:5" s="12" customFormat="1" ht="15.75">
      <c r="A16" s="10"/>
      <c r="B16" s="11" t="s">
        <v>15</v>
      </c>
      <c r="C16" s="14">
        <v>1296.9</v>
      </c>
      <c r="D16" s="14">
        <v>1296.88</v>
      </c>
      <c r="E16" s="29">
        <f t="shared" si="0"/>
        <v>99.99845786105328</v>
      </c>
    </row>
    <row r="17" spans="1:5" s="12" customFormat="1" ht="15.75">
      <c r="A17" s="10"/>
      <c r="B17" s="11" t="s">
        <v>16</v>
      </c>
      <c r="C17" s="14">
        <v>5236.6</v>
      </c>
      <c r="D17" s="14">
        <v>5236.55</v>
      </c>
      <c r="E17" s="29">
        <f t="shared" si="0"/>
        <v>99.99904518198831</v>
      </c>
    </row>
    <row r="18" spans="1:5" s="12" customFormat="1" ht="15.75">
      <c r="A18" s="10"/>
      <c r="B18" s="11" t="s">
        <v>17</v>
      </c>
      <c r="C18" s="14">
        <v>2069.3</v>
      </c>
      <c r="D18" s="14">
        <v>2069.29</v>
      </c>
      <c r="E18" s="29">
        <f t="shared" si="0"/>
        <v>99.99951674479291</v>
      </c>
    </row>
    <row r="19" spans="1:5" s="12" customFormat="1" ht="15.75">
      <c r="A19" s="10"/>
      <c r="B19" s="11" t="s">
        <v>18</v>
      </c>
      <c r="C19" s="14">
        <v>2299.4</v>
      </c>
      <c r="D19" s="14">
        <v>2299.37</v>
      </c>
      <c r="E19" s="29">
        <f t="shared" si="0"/>
        <v>99.99869531182046</v>
      </c>
    </row>
    <row r="20" spans="1:5" s="12" customFormat="1" ht="15.75">
      <c r="A20" s="10"/>
      <c r="B20" s="11" t="s">
        <v>42</v>
      </c>
      <c r="C20" s="14">
        <v>2294.8</v>
      </c>
      <c r="D20" s="14">
        <v>2294.79</v>
      </c>
      <c r="E20" s="29">
        <f t="shared" si="0"/>
        <v>99.99956423217708</v>
      </c>
    </row>
    <row r="21" spans="1:5" s="12" customFormat="1" ht="15.75">
      <c r="A21" s="10"/>
      <c r="B21" s="11" t="s">
        <v>19</v>
      </c>
      <c r="C21" s="14">
        <v>2101.2</v>
      </c>
      <c r="D21" s="14">
        <v>2101.13</v>
      </c>
      <c r="E21" s="29">
        <f t="shared" si="0"/>
        <v>99.99666857034077</v>
      </c>
    </row>
    <row r="22" spans="1:5" s="12" customFormat="1" ht="15.75">
      <c r="A22" s="10"/>
      <c r="B22" s="11" t="s">
        <v>43</v>
      </c>
      <c r="C22" s="14">
        <v>76.1</v>
      </c>
      <c r="D22" s="14">
        <v>76.06</v>
      </c>
      <c r="E22" s="29">
        <f t="shared" si="0"/>
        <v>99.94743758212879</v>
      </c>
    </row>
    <row r="23" spans="1:5" s="12" customFormat="1" ht="15.75">
      <c r="A23" s="10"/>
      <c r="B23" s="11" t="s">
        <v>44</v>
      </c>
      <c r="C23" s="14">
        <v>2343.1</v>
      </c>
      <c r="D23" s="14">
        <v>2343.1</v>
      </c>
      <c r="E23" s="29">
        <f t="shared" si="0"/>
        <v>100</v>
      </c>
    </row>
    <row r="24" spans="1:5" s="12" customFormat="1" ht="15.75">
      <c r="A24" s="10"/>
      <c r="B24" s="11" t="s">
        <v>45</v>
      </c>
      <c r="C24" s="14">
        <v>1043.5</v>
      </c>
      <c r="D24" s="14">
        <v>1031.3</v>
      </c>
      <c r="E24" s="29">
        <f t="shared" si="0"/>
        <v>98.83085769046478</v>
      </c>
    </row>
    <row r="25" spans="1:5" s="12" customFormat="1" ht="15.75">
      <c r="A25" s="10"/>
      <c r="B25" s="11" t="s">
        <v>46</v>
      </c>
      <c r="C25" s="14">
        <v>1031.3</v>
      </c>
      <c r="D25" s="14">
        <v>437</v>
      </c>
      <c r="E25" s="29">
        <f t="shared" si="0"/>
        <v>42.373703093183366</v>
      </c>
    </row>
    <row r="26" spans="1:5" s="12" customFormat="1" ht="31.5">
      <c r="A26" s="10"/>
      <c r="B26" s="11" t="s">
        <v>47</v>
      </c>
      <c r="C26" s="14">
        <f>SUM(C27:C30)</f>
        <v>13104.9</v>
      </c>
      <c r="D26" s="14">
        <f>SUM(D27:D30)</f>
        <v>13104.81</v>
      </c>
      <c r="E26" s="29">
        <f t="shared" si="0"/>
        <v>99.99931323398118</v>
      </c>
    </row>
    <row r="27" spans="1:5" s="12" customFormat="1" ht="15.75">
      <c r="A27" s="10"/>
      <c r="B27" s="11" t="s">
        <v>48</v>
      </c>
      <c r="C27" s="14">
        <v>3260.8</v>
      </c>
      <c r="D27" s="14">
        <v>3260.8</v>
      </c>
      <c r="E27" s="29">
        <f t="shared" si="0"/>
        <v>100</v>
      </c>
    </row>
    <row r="28" spans="1:5" ht="15.75">
      <c r="A28" s="10"/>
      <c r="B28" s="11" t="s">
        <v>20</v>
      </c>
      <c r="C28" s="26">
        <v>2744.7</v>
      </c>
      <c r="D28" s="26">
        <v>2744.68</v>
      </c>
      <c r="E28" s="29">
        <f t="shared" si="0"/>
        <v>99.99927132291326</v>
      </c>
    </row>
    <row r="29" spans="1:5" ht="15.75">
      <c r="A29" s="10"/>
      <c r="B29" s="11" t="s">
        <v>21</v>
      </c>
      <c r="C29" s="26">
        <v>4921.4</v>
      </c>
      <c r="D29" s="26">
        <v>4921.33</v>
      </c>
      <c r="E29" s="29">
        <f t="shared" si="0"/>
        <v>99.9985776405088</v>
      </c>
    </row>
    <row r="30" spans="1:5" ht="15.75">
      <c r="A30" s="10"/>
      <c r="B30" s="11" t="s">
        <v>49</v>
      </c>
      <c r="C30" s="14">
        <v>2178</v>
      </c>
      <c r="D30" s="14">
        <v>2178</v>
      </c>
      <c r="E30" s="29">
        <f t="shared" si="0"/>
        <v>100</v>
      </c>
    </row>
    <row r="31" spans="1:5" ht="31.5">
      <c r="A31" s="10"/>
      <c r="B31" s="11" t="s">
        <v>50</v>
      </c>
      <c r="C31" s="26">
        <f>SUM(C32:C33)</f>
        <v>6523.6</v>
      </c>
      <c r="D31" s="26">
        <f>SUM(D32:D33)</f>
        <v>6523.58</v>
      </c>
      <c r="E31" s="29">
        <f t="shared" si="0"/>
        <v>99.99969342081059</v>
      </c>
    </row>
    <row r="32" spans="1:5" ht="15.75">
      <c r="A32" s="10"/>
      <c r="B32" s="11" t="s">
        <v>51</v>
      </c>
      <c r="C32" s="14">
        <v>6200</v>
      </c>
      <c r="D32" s="14">
        <v>6200</v>
      </c>
      <c r="E32" s="29">
        <f t="shared" si="0"/>
        <v>100</v>
      </c>
    </row>
    <row r="33" spans="1:5" ht="15.75">
      <c r="A33" s="10"/>
      <c r="B33" s="11" t="s">
        <v>52</v>
      </c>
      <c r="C33" s="14">
        <v>323.6</v>
      </c>
      <c r="D33" s="14">
        <v>323.58</v>
      </c>
      <c r="E33" s="29">
        <f t="shared" si="0"/>
        <v>99.99381953028428</v>
      </c>
    </row>
    <row r="34" spans="1:5" ht="15.75">
      <c r="A34" s="10"/>
      <c r="B34" s="11" t="s">
        <v>53</v>
      </c>
      <c r="C34" s="14">
        <f>C35</f>
        <v>1731.8</v>
      </c>
      <c r="D34" s="14">
        <f>D35</f>
        <v>1731.8</v>
      </c>
      <c r="E34" s="29">
        <f t="shared" si="0"/>
        <v>100</v>
      </c>
    </row>
    <row r="35" spans="1:5" ht="15.75">
      <c r="A35" s="10"/>
      <c r="B35" s="11" t="s">
        <v>54</v>
      </c>
      <c r="C35" s="14">
        <v>1731.8</v>
      </c>
      <c r="D35" s="14">
        <v>1731.8</v>
      </c>
      <c r="E35" s="29">
        <f t="shared" si="0"/>
        <v>100</v>
      </c>
    </row>
    <row r="36" spans="1:5" ht="15.75">
      <c r="A36" s="10" t="s">
        <v>22</v>
      </c>
      <c r="B36" s="22" t="s">
        <v>23</v>
      </c>
      <c r="C36" s="14">
        <f>C37+C39</f>
        <v>13681.300000000001</v>
      </c>
      <c r="D36" s="14">
        <f>D37+D39</f>
        <v>13681.15</v>
      </c>
      <c r="E36" s="29">
        <f t="shared" si="0"/>
        <v>99.99890361296075</v>
      </c>
    </row>
    <row r="37" spans="1:5" ht="15.75">
      <c r="A37" s="10"/>
      <c r="B37" s="11" t="s">
        <v>11</v>
      </c>
      <c r="C37" s="14">
        <f>C38</f>
        <v>10798.7</v>
      </c>
      <c r="D37" s="14">
        <f>D38</f>
        <v>10798.63</v>
      </c>
      <c r="E37" s="29">
        <f t="shared" si="0"/>
        <v>99.99935177382461</v>
      </c>
    </row>
    <row r="38" spans="1:5" ht="15.75">
      <c r="A38" s="10"/>
      <c r="B38" s="11" t="s">
        <v>24</v>
      </c>
      <c r="C38" s="14">
        <v>10798.7</v>
      </c>
      <c r="D38" s="14">
        <v>10798.63</v>
      </c>
      <c r="E38" s="29">
        <f t="shared" si="0"/>
        <v>99.99935177382461</v>
      </c>
    </row>
    <row r="39" spans="1:5" ht="31.5">
      <c r="A39" s="10"/>
      <c r="B39" s="11" t="s">
        <v>25</v>
      </c>
      <c r="C39" s="26">
        <f>SUM(C40:C41)</f>
        <v>2882.6</v>
      </c>
      <c r="D39" s="26">
        <f>SUM(D40:D41)</f>
        <v>2882.52</v>
      </c>
      <c r="E39" s="29">
        <f t="shared" si="0"/>
        <v>99.99722472767641</v>
      </c>
    </row>
    <row r="40" spans="1:5" ht="15.75">
      <c r="A40" s="10"/>
      <c r="B40" s="11" t="s">
        <v>26</v>
      </c>
      <c r="C40" s="26">
        <v>2553.1</v>
      </c>
      <c r="D40" s="26">
        <v>2553.1</v>
      </c>
      <c r="E40" s="29">
        <f t="shared" si="0"/>
        <v>100</v>
      </c>
    </row>
    <row r="41" spans="1:5" ht="15.75">
      <c r="A41" s="10"/>
      <c r="B41" s="11" t="s">
        <v>27</v>
      </c>
      <c r="C41" s="14">
        <v>329.5</v>
      </c>
      <c r="D41" s="14">
        <v>329.42</v>
      </c>
      <c r="E41" s="29">
        <f t="shared" si="0"/>
        <v>99.97572078907436</v>
      </c>
    </row>
    <row r="42" spans="1:5" ht="31.5">
      <c r="A42" s="10" t="s">
        <v>28</v>
      </c>
      <c r="B42" s="11" t="s">
        <v>29</v>
      </c>
      <c r="C42" s="14">
        <f>C43</f>
        <v>6276.4</v>
      </c>
      <c r="D42" s="14">
        <f>D43</f>
        <v>6248.92</v>
      </c>
      <c r="E42" s="29">
        <f t="shared" si="0"/>
        <v>99.56216939646933</v>
      </c>
    </row>
    <row r="43" spans="1:5" ht="15.75">
      <c r="A43" s="10"/>
      <c r="B43" s="11" t="s">
        <v>30</v>
      </c>
      <c r="C43" s="14">
        <v>6276.4</v>
      </c>
      <c r="D43" s="14">
        <v>6248.92</v>
      </c>
      <c r="E43" s="29">
        <f t="shared" si="0"/>
        <v>99.56216939646933</v>
      </c>
    </row>
    <row r="44" spans="1:5" ht="78.75">
      <c r="A44" s="10" t="s">
        <v>31</v>
      </c>
      <c r="B44" s="11" t="s">
        <v>32</v>
      </c>
      <c r="C44" s="14">
        <f>C45</f>
        <v>417.01</v>
      </c>
      <c r="D44" s="14">
        <f>D45</f>
        <v>371.99</v>
      </c>
      <c r="E44" s="29">
        <f t="shared" si="0"/>
        <v>89.20409582504017</v>
      </c>
    </row>
    <row r="45" spans="1:5" ht="15.75">
      <c r="A45" s="10"/>
      <c r="B45" s="15" t="s">
        <v>9</v>
      </c>
      <c r="C45" s="14">
        <f>C46+C48</f>
        <v>417.01</v>
      </c>
      <c r="D45" s="14">
        <f>D46+D48</f>
        <v>371.99</v>
      </c>
      <c r="E45" s="29">
        <f t="shared" si="0"/>
        <v>89.20409582504017</v>
      </c>
    </row>
    <row r="46" spans="1:5" ht="15.75">
      <c r="A46" s="10"/>
      <c r="B46" s="15" t="s">
        <v>33</v>
      </c>
      <c r="C46" s="14">
        <f>C47</f>
        <v>143.24</v>
      </c>
      <c r="D46" s="14">
        <f>D47</f>
        <v>98.22</v>
      </c>
      <c r="E46" s="29">
        <f t="shared" si="0"/>
        <v>68.57023177883272</v>
      </c>
    </row>
    <row r="47" spans="1:5" ht="15.75">
      <c r="A47" s="10"/>
      <c r="B47" s="13" t="s">
        <v>34</v>
      </c>
      <c r="C47" s="14">
        <v>143.24</v>
      </c>
      <c r="D47" s="14">
        <v>98.22</v>
      </c>
      <c r="E47" s="29">
        <f t="shared" si="0"/>
        <v>68.57023177883272</v>
      </c>
    </row>
    <row r="48" spans="1:5" ht="31.5">
      <c r="A48" s="10"/>
      <c r="B48" s="23" t="s">
        <v>55</v>
      </c>
      <c r="C48" s="14">
        <f>C49</f>
        <v>273.77</v>
      </c>
      <c r="D48" s="14">
        <f>D49</f>
        <v>273.77</v>
      </c>
      <c r="E48" s="29">
        <f t="shared" si="0"/>
        <v>100</v>
      </c>
    </row>
    <row r="49" spans="1:5" ht="15.75">
      <c r="A49" s="10"/>
      <c r="B49" s="15" t="s">
        <v>35</v>
      </c>
      <c r="C49" s="14">
        <v>273.77</v>
      </c>
      <c r="D49" s="14">
        <v>273.77</v>
      </c>
      <c r="E49" s="29">
        <f t="shared" si="0"/>
        <v>100</v>
      </c>
    </row>
    <row r="50" spans="1:5" ht="47.25">
      <c r="A50" s="10" t="s">
        <v>36</v>
      </c>
      <c r="B50" s="16" t="s">
        <v>37</v>
      </c>
      <c r="C50" s="26">
        <f>SUM(C51:C52)</f>
        <v>6314</v>
      </c>
      <c r="D50" s="26">
        <f>SUM(D51:D52)</f>
        <v>6287.41</v>
      </c>
      <c r="E50" s="29">
        <f t="shared" si="0"/>
        <v>99.57887234716503</v>
      </c>
    </row>
    <row r="51" spans="1:5" ht="94.5">
      <c r="A51" s="10" t="s">
        <v>4</v>
      </c>
      <c r="B51" s="16" t="s">
        <v>38</v>
      </c>
      <c r="C51" s="26">
        <v>5725</v>
      </c>
      <c r="D51" s="26">
        <v>5722.73</v>
      </c>
      <c r="E51" s="29">
        <f t="shared" si="0"/>
        <v>99.96034934497816</v>
      </c>
    </row>
    <row r="52" spans="1:5" ht="110.25">
      <c r="A52" s="10" t="s">
        <v>28</v>
      </c>
      <c r="B52" s="17" t="s">
        <v>56</v>
      </c>
      <c r="C52" s="26">
        <v>589</v>
      </c>
      <c r="D52" s="26">
        <v>564.68</v>
      </c>
      <c r="E52" s="29">
        <f t="shared" si="0"/>
        <v>95.87096774193547</v>
      </c>
    </row>
    <row r="53" spans="1:5" ht="63">
      <c r="A53" s="10" t="s">
        <v>57</v>
      </c>
      <c r="B53" s="16" t="s">
        <v>58</v>
      </c>
      <c r="C53" s="26">
        <f>C54</f>
        <v>535.17</v>
      </c>
      <c r="D53" s="26">
        <f>D54</f>
        <v>499.5</v>
      </c>
      <c r="E53" s="29">
        <f t="shared" si="0"/>
        <v>93.33482818543641</v>
      </c>
    </row>
    <row r="54" spans="1:5" ht="31.5">
      <c r="A54" s="10"/>
      <c r="B54" s="16" t="s">
        <v>63</v>
      </c>
      <c r="C54" s="26">
        <v>535.17</v>
      </c>
      <c r="D54" s="26">
        <v>499.5</v>
      </c>
      <c r="E54" s="29">
        <f t="shared" si="0"/>
        <v>93.33482818543641</v>
      </c>
    </row>
    <row r="55" spans="1:5" ht="15.75">
      <c r="A55" s="10"/>
      <c r="B55" s="24" t="s">
        <v>39</v>
      </c>
      <c r="C55" s="26">
        <f>C8+C44+C50+C53</f>
        <v>91013.18</v>
      </c>
      <c r="D55" s="26">
        <f>D8+D44+D50+D53</f>
        <v>90253.24</v>
      </c>
      <c r="E55" s="29">
        <f t="shared" si="0"/>
        <v>99.16502203307257</v>
      </c>
    </row>
    <row r="60" spans="3:5" ht="15.75">
      <c r="C60" s="8"/>
      <c r="D60" s="8"/>
      <c r="E60" s="30"/>
    </row>
    <row r="77" ht="15.75">
      <c r="A77" s="1" t="s">
        <v>60</v>
      </c>
    </row>
    <row r="78" ht="15.75">
      <c r="A78" s="1" t="s">
        <v>40</v>
      </c>
    </row>
  </sheetData>
  <sheetProtection/>
  <mergeCells count="1">
    <mergeCell ref="A4:E4"/>
  </mergeCells>
  <printOptions/>
  <pageMargins left="1.1811023622047245" right="0.3937007874015748" top="0.7874015748031497" bottom="0.3937007874015748" header="0.3937007874015748" footer="0.3937007874015748"/>
  <pageSetup fitToHeight="5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2010-03-18T09:14:40Z</cp:lastPrinted>
  <dcterms:created xsi:type="dcterms:W3CDTF">2009-11-11T04:37:12Z</dcterms:created>
  <dcterms:modified xsi:type="dcterms:W3CDTF">2010-05-21T05:21:04Z</dcterms:modified>
  <cp:category/>
  <cp:version/>
  <cp:contentType/>
  <cp:contentStatus/>
</cp:coreProperties>
</file>