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2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Проект_2021_2023\КОРРЕКТИРОВКА\2_квартал\Сессия_апрель\Решение+приложения\"/>
    </mc:Choice>
  </mc:AlternateContent>
  <bookViews>
    <workbookView xWindow="0" yWindow="90" windowWidth="23250" windowHeight="12585"/>
  </bookViews>
  <sheets>
    <sheet name="Лист1" sheetId="1" r:id="rId1"/>
    <sheet name="Лист2" sheetId="2" r:id="rId2"/>
    <sheet name="Лист3" sheetId="3" r:id="rId3"/>
  </sheets>
  <definedNames>
    <definedName name="Z_1D52D72E_49DD_4D96_975D_EFF84E6233C6_.wvu.PrintArea" localSheetId="0" hidden="1">Лист1!$A$1:$G$50</definedName>
    <definedName name="Z_26969D93_A80A_4ACE_926E_10A2EAEA4881_.wvu.PrintArea" localSheetId="0" hidden="1">Лист1!$A$1:$G$50</definedName>
    <definedName name="Z_4E801407_D0E4_4B4F_89D1_EB2B5D372128_.wvu.PrintArea" localSheetId="0" hidden="1">Лист1!$A$1:$G$50</definedName>
    <definedName name="Z_83A71A4C_6BEE_459A_945D_A61810604F86_.wvu.PrintArea" localSheetId="0" hidden="1">Лист1!$A$1:$G$50</definedName>
    <definedName name="Z_8D73DDEA_910D_4CB5_8A29_B1169237D94C_.wvu.PrintArea" localSheetId="0" hidden="1">Лист1!$A$1:$G$50</definedName>
    <definedName name="Z_9170742B_D994_4859_85C8_33AFD7F64E79_.wvu.PrintArea" localSheetId="0" hidden="1">Лист1!$A$1:$G$50</definedName>
    <definedName name="Z_CC994014_49F9_44CF_A9B7_94A6E8A5DC6D_.wvu.PrintArea" localSheetId="0" hidden="1">Лист1!$A$1:$G$50</definedName>
    <definedName name="Z_E7AD5D9B_9F3C_40C2_BEB0_E27A6ADA91A2_.wvu.PrintArea" localSheetId="0" hidden="1">Лист1!$A$1:$G$50</definedName>
    <definedName name="_xlnm.Print_Area" localSheetId="0">Лист1!$A$1:$G$50</definedName>
  </definedNames>
  <calcPr calcId="152511"/>
  <customWorkbookViews>
    <customWorkbookView name="Чеснокова Е.В. - Личное представление" guid="{4E801407-D0E4-4B4F-89D1-EB2B5D372128}" mergeInterval="0" personalView="1" maximized="1" xWindow="-9" yWindow="-9" windowWidth="1938" windowHeight="1050" activeSheetId="1"/>
    <customWorkbookView name="Аникина И.А. - Личное представление" guid="{83A71A4C-6BEE-459A-945D-A61810604F86}" mergeInterval="0" personalView="1" maximized="1" xWindow="1" yWindow="1" windowWidth="1916" windowHeight="849" activeSheetId="1"/>
    <customWorkbookView name="Кириллова О.Н. - Личное представление" guid="{8D73DDEA-910D-4CB5-8A29-B1169237D94C}" mergeInterval="0" personalView="1" maximized="1" xWindow="-9" yWindow="-9" windowWidth="1938" windowHeight="1050" activeSheetId="1"/>
    <customWorkbookView name="Чумакова С.А. - Личное представление" guid="{E7AD5D9B-9F3C-40C2-BEB0-E27A6ADA91A2}" mergeInterval="0" personalView="1" maximized="1" xWindow="1" yWindow="1" windowWidth="1916" windowHeight="849" activeSheetId="1"/>
    <customWorkbookView name="Парфененко А.В. - Личное представление" guid="{CC994014-49F9-44CF-A9B7-94A6E8A5DC6D}" mergeInterval="0" personalView="1" maximized="1" xWindow="-8" yWindow="-8" windowWidth="1936" windowHeight="1056" activeSheetId="1"/>
    <customWorkbookView name="Шурыгина С.В. - Личное представление" guid="{9170742B-D994-4859-85C8-33AFD7F64E79}" mergeInterval="0" personalView="1" maximized="1" xWindow="1" yWindow="1" windowWidth="1916" windowHeight="802" activeSheetId="1"/>
    <customWorkbookView name="Юртаева Н.В. - Личное представление" guid="{26969D93-A80A-4ACE-926E-10A2EAEA4881}" mergeInterval="0" personalView="1" maximized="1" xWindow="1" yWindow="1" windowWidth="1916" windowHeight="849" activeSheetId="1"/>
    <customWorkbookView name="Kologrivova - Личное представление" guid="{1D52D72E-49DD-4D96-975D-EFF84E6233C6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C25" i="1" l="1"/>
  <c r="E25" i="1" l="1"/>
  <c r="F25" i="1"/>
  <c r="D10" i="1"/>
  <c r="G10" i="1"/>
  <c r="D11" i="1"/>
  <c r="G11" i="1"/>
  <c r="D12" i="1"/>
  <c r="G12" i="1"/>
  <c r="D14" i="1"/>
  <c r="G14" i="1"/>
  <c r="D15" i="1"/>
  <c r="G15" i="1"/>
  <c r="D16" i="1"/>
  <c r="G16" i="1"/>
  <c r="D17" i="1"/>
  <c r="G17" i="1"/>
  <c r="D18" i="1"/>
  <c r="G18" i="1"/>
  <c r="D19" i="1"/>
  <c r="G19" i="1"/>
  <c r="D20" i="1"/>
  <c r="G20" i="1"/>
  <c r="D21" i="1"/>
  <c r="G21" i="1"/>
  <c r="D22" i="1"/>
  <c r="G22" i="1"/>
  <c r="D23" i="1"/>
  <c r="G23" i="1"/>
  <c r="D24" i="1"/>
  <c r="G24" i="1"/>
  <c r="D13" i="1" l="1"/>
  <c r="G13" i="1"/>
  <c r="G9" i="1"/>
  <c r="D9" i="1"/>
  <c r="D25" i="1" l="1"/>
</calcChain>
</file>

<file path=xl/sharedStrings.xml><?xml version="1.0" encoding="utf-8"?>
<sst xmlns="http://schemas.openxmlformats.org/spreadsheetml/2006/main" count="32" uniqueCount="31">
  <si>
    <t>Наименование</t>
  </si>
  <si>
    <t>(тыс.руб.)</t>
  </si>
  <si>
    <t>1. ДОХОДЫ</t>
  </si>
  <si>
    <t xml:space="preserve">      Налоговые доходы</t>
  </si>
  <si>
    <t xml:space="preserve">      Неналоговые доходы</t>
  </si>
  <si>
    <t xml:space="preserve">      Безвозмездные поступления</t>
  </si>
  <si>
    <t>2. РАСХОДЫ</t>
  </si>
  <si>
    <t xml:space="preserve">      Общегосударственные вопросы</t>
  </si>
  <si>
    <t xml:space="preserve">      Национальная оборона</t>
  </si>
  <si>
    <t xml:space="preserve">      Национальная экономика</t>
  </si>
  <si>
    <t xml:space="preserve">      Жилищно-коммунальное хозяйство</t>
  </si>
  <si>
    <t xml:space="preserve">      Образование</t>
  </si>
  <si>
    <t xml:space="preserve">      Культура, кинематография</t>
  </si>
  <si>
    <t xml:space="preserve">      Социальная политика</t>
  </si>
  <si>
    <t xml:space="preserve">      Физическая культура и спорт</t>
  </si>
  <si>
    <t xml:space="preserve">      Обслуживание государственного и муниципального долга</t>
  </si>
  <si>
    <t>3. ДЕФИЦИТ</t>
  </si>
  <si>
    <t xml:space="preserve">      Национальная безопасность и правоохранительная деятельность</t>
  </si>
  <si>
    <t xml:space="preserve">      Охрана окружающей среды</t>
  </si>
  <si>
    <t>77 38 60</t>
  </si>
  <si>
    <t xml:space="preserve">Кириллова Ольга Николаевна </t>
  </si>
  <si>
    <t>Изменение</t>
  </si>
  <si>
    <t>Утверждено
на 2022 год 
(с учетом изменений)</t>
  </si>
  <si>
    <t>0,00;</t>
  </si>
  <si>
    <t xml:space="preserve">Основные параметры бюджета ЗАТО Северск на плановый период 2022 и 2023 годов  </t>
  </si>
  <si>
    <t>Утверждено                             на 2022 год</t>
  </si>
  <si>
    <t>Утверждено                           на 2023 год</t>
  </si>
  <si>
    <t>Утверждено
на 2023 год 
(с учетом изменений)</t>
  </si>
  <si>
    <t xml:space="preserve">            Приложение 5.1</t>
  </si>
  <si>
    <t xml:space="preserve">            к Решению Думы ЗАТО Северск</t>
  </si>
  <si>
    <r>
      <t xml:space="preserve">            от    </t>
    </r>
    <r>
      <rPr>
        <u/>
        <sz val="12"/>
        <color indexed="8"/>
        <rFont val="Times New Roman"/>
        <family val="1"/>
        <charset val="204"/>
      </rPr>
      <t xml:space="preserve">10.12.2020 </t>
    </r>
    <r>
      <rPr>
        <sz val="12"/>
        <color indexed="8"/>
        <rFont val="Times New Roman"/>
        <family val="1"/>
        <charset val="204"/>
      </rPr>
      <t xml:space="preserve">       № </t>
    </r>
    <r>
      <rPr>
        <u/>
        <sz val="12"/>
        <color indexed="8"/>
        <rFont val="Times New Roman"/>
        <family val="1"/>
        <charset val="204"/>
      </rPr>
      <t xml:space="preserve">5/1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</si>
</sst>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34">
    <xf numFmtId="0" fontId="0" fillId="0" borderId="0" xfId="0"/>
    <xf numFmtId="0" fontId="1" fillId="0" borderId="0" xfId="2"/>
    <xf numFmtId="0" fontId="3" fillId="0" borderId="0" xfId="2" applyFont="1"/>
    <xf numFmtId="0" fontId="3" fillId="0" borderId="1" xfId="2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2" applyFont="1" applyBorder="1" applyAlignment="1">
      <alignment horizontal="right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" fontId="3" fillId="2" borderId="2" xfId="2" applyNumberFormat="1" applyFont="1" applyFill="1" applyBorder="1" applyAlignment="1">
      <alignment horizontal="right" vertical="center" wrapText="1"/>
    </xf>
    <xf numFmtId="0" fontId="0" fillId="2" borderId="0" xfId="0" applyFill="1"/>
    <xf numFmtId="49" fontId="3" fillId="2" borderId="2" xfId="2" applyNumberFormat="1" applyFont="1" applyFill="1" applyBorder="1" applyAlignment="1">
      <alignment horizontal="right" vertical="center" wrapText="1"/>
    </xf>
    <xf numFmtId="0" fontId="7" fillId="0" borderId="0" xfId="0" applyFont="1"/>
    <xf numFmtId="0" fontId="6" fillId="0" borderId="0" xfId="0" applyFont="1" applyAlignment="1">
      <alignment horizontal="left"/>
    </xf>
    <xf numFmtId="4" fontId="3" fillId="2" borderId="2" xfId="2" applyNumberFormat="1" applyFont="1" applyFill="1" applyBorder="1" applyAlignment="1">
      <alignment vertical="center" wrapText="1"/>
    </xf>
    <xf numFmtId="4" fontId="3" fillId="0" borderId="2" xfId="3" applyNumberFormat="1" applyFont="1" applyFill="1" applyBorder="1" applyAlignment="1">
      <alignment horizontal="right" vertical="center"/>
    </xf>
    <xf numFmtId="4" fontId="3" fillId="2" borderId="2" xfId="0" applyNumberFormat="1" applyFont="1" applyFill="1" applyBorder="1" applyAlignment="1">
      <alignment horizontal="right" vertical="center"/>
    </xf>
    <xf numFmtId="4" fontId="3" fillId="2" borderId="2" xfId="3" applyNumberFormat="1" applyFont="1" applyFill="1" applyBorder="1" applyAlignment="1">
      <alignment horizontal="right" vertical="center"/>
    </xf>
    <xf numFmtId="14" fontId="8" fillId="0" borderId="0" xfId="0" applyNumberFormat="1" applyFont="1" applyAlignment="1">
      <alignment horizontal="left"/>
    </xf>
    <xf numFmtId="0" fontId="3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4" fontId="3" fillId="2" borderId="3" xfId="0" applyNumberFormat="1" applyFont="1" applyFill="1" applyBorder="1"/>
    <xf numFmtId="4" fontId="3" fillId="2" borderId="2" xfId="0" applyNumberFormat="1" applyFont="1" applyFill="1" applyBorder="1"/>
    <xf numFmtId="4" fontId="5" fillId="2" borderId="2" xfId="0" applyNumberFormat="1" applyFont="1" applyFill="1" applyBorder="1" applyAlignment="1">
      <alignment horizontal="right" vertical="center"/>
    </xf>
    <xf numFmtId="0" fontId="3" fillId="0" borderId="4" xfId="2" applyFont="1" applyBorder="1" applyAlignment="1">
      <alignment horizontal="right"/>
    </xf>
    <xf numFmtId="0" fontId="3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/>
    <xf numFmtId="0" fontId="3" fillId="0" borderId="0" xfId="2" applyFont="1" applyAlignment="1">
      <alignment horizontal="center" vertical="center"/>
    </xf>
    <xf numFmtId="0" fontId="0" fillId="0" borderId="0" xfId="0" applyAlignment="1">
      <alignment vertical="center"/>
    </xf>
  </cellXfs>
  <cellStyles count="4">
    <cellStyle name="Обычный" xfId="0" builtinId="0"/>
    <cellStyle name="Обычный 2" xfId="1"/>
    <cellStyle name="Обычный 3" xfId="2"/>
    <cellStyle name="Обычный_TMP_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4.xml"/><Relationship Id="rId34" Type="http://schemas.openxmlformats.org/officeDocument/2006/relationships/revisionLog" Target="revisionLog12.xml"/><Relationship Id="rId33" Type="http://schemas.openxmlformats.org/officeDocument/2006/relationships/revisionLog" Target="revisionLog121.xml"/><Relationship Id="rId38" Type="http://schemas.openxmlformats.org/officeDocument/2006/relationships/revisionLog" Target="revisionLog3.xml"/><Relationship Id="rId32" Type="http://schemas.openxmlformats.org/officeDocument/2006/relationships/revisionLog" Target="revisionLog13.xml"/><Relationship Id="rId37" Type="http://schemas.openxmlformats.org/officeDocument/2006/relationships/revisionLog" Target="revisionLog2.xml"/><Relationship Id="rId36" Type="http://schemas.openxmlformats.org/officeDocument/2006/relationships/revisionLog" Target="revisionLog1.xml"/><Relationship Id="rId35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41D6979-49DC-4BC6-914C-3E5068AE91E5}" diskRevisions="1" revisionId="348" version="31">
  <header guid="{C697AF66-BB48-4255-B83C-02DD41180AE6}" dateTime="2021-04-15T14:12:45" maxSheetId="4" userName="Чумакова С.А." r:id="rId32" minRId="302" maxRId="340">
    <sheetIdMap count="3">
      <sheetId val="1"/>
      <sheetId val="2"/>
      <sheetId val="3"/>
    </sheetIdMap>
  </header>
  <header guid="{C28B51E3-F380-4684-9B42-51CD1D1651C7}" dateTime="2021-04-15T14:12:56" maxSheetId="4" userName="Чумакова С.А." r:id="rId33" minRId="341">
    <sheetIdMap count="3">
      <sheetId val="1"/>
      <sheetId val="2"/>
      <sheetId val="3"/>
    </sheetIdMap>
  </header>
  <header guid="{078015FF-64F6-42C5-8BD2-76CC57E448C4}" dateTime="2021-04-15T14:13:28" maxSheetId="4" userName="Чумакова С.А." r:id="rId34">
    <sheetIdMap count="3">
      <sheetId val="1"/>
      <sheetId val="2"/>
      <sheetId val="3"/>
    </sheetIdMap>
  </header>
  <header guid="{49EA7C40-81B8-4F03-97B7-5712FE56989D}" dateTime="2021-04-15T16:31:55" maxSheetId="4" userName="Чумакова С.А." r:id="rId35" minRId="342" maxRId="345">
    <sheetIdMap count="3">
      <sheetId val="1"/>
      <sheetId val="2"/>
      <sheetId val="3"/>
    </sheetIdMap>
  </header>
  <header guid="{15E22F27-B31E-42E6-8B81-777FB442403D}" dateTime="2021-04-15T17:04:31" maxSheetId="4" userName="Чумакова С.А." r:id="rId36" minRId="346">
    <sheetIdMap count="3">
      <sheetId val="1"/>
      <sheetId val="2"/>
      <sheetId val="3"/>
    </sheetIdMap>
  </header>
  <header guid="{6480DEC7-F43C-4C81-BA1D-0477F9C7FBE4}" dateTime="2021-04-15T18:18:42" maxSheetId="4" userName="Парфененко А.В." r:id="rId37">
    <sheetIdMap count="3">
      <sheetId val="1"/>
      <sheetId val="2"/>
      <sheetId val="3"/>
    </sheetIdMap>
  </header>
  <header guid="{1A6B0448-C753-4FB2-8088-A4581B49EF41}" dateTime="2021-04-16T08:08:29" maxSheetId="4" userName="Kologrivova" r:id="rId38">
    <sheetIdMap count="3">
      <sheetId val="1"/>
      <sheetId val="2"/>
      <sheetId val="3"/>
    </sheetIdMap>
  </header>
  <header guid="{641D6979-49DC-4BC6-914C-3E5068AE91E5}" dateTime="2021-04-28T09:41:47" maxSheetId="4" userName="Kologrivova" r:id="rId39" minRId="348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46" sId="1" numFmtId="19">
    <oc r="A50" t="inlineStr">
      <is>
        <t>29.02.2021</t>
      </is>
    </oc>
    <nc r="A50">
      <v>44302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fmt sheetId="1" s="1" sqref="C17" start="0" length="0">
    <dxf>
      <font>
        <sz val="8"/>
        <color auto="1"/>
        <name val="Arial Narrow"/>
        <scheme val="none"/>
      </font>
      <fill>
        <patternFill patternType="none">
          <bgColor indexed="65"/>
        </patternFill>
      </fill>
      <alignment horizontal="right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="1" sqref="C18" start="0" length="0">
    <dxf>
      <font>
        <sz val="8"/>
        <color auto="1"/>
        <name val="Arial Narrow"/>
        <scheme val="none"/>
      </font>
      <fill>
        <patternFill patternType="none">
          <bgColor indexed="65"/>
        </patternFill>
      </fill>
      <alignment horizontal="right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qref="F17" start="0" length="0">
    <dxf>
      <font>
        <sz val="8"/>
        <color auto="1"/>
        <name val="Arial Narrow"/>
        <scheme val="none"/>
      </font>
      <fill>
        <patternFill patternType="none">
          <bgColor indexed="65"/>
        </patternFill>
      </fill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qref="F18" start="0" length="0">
    <dxf>
      <font>
        <sz val="8"/>
        <color auto="1"/>
        <name val="Arial Narrow"/>
        <scheme val="none"/>
      </font>
      <fill>
        <patternFill patternType="none">
          <bgColor indexed="65"/>
        </patternFill>
      </fill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qref="C13:G24">
    <dxf>
      <fill>
        <patternFill>
          <bgColor theme="0"/>
        </patternFill>
      </fill>
    </dxf>
  </rfmt>
  <rcc rId="342" sId="1" odxf="1" s="1" dxf="1" numFmtId="4">
    <nc r="C17">
      <v>-17821.05</v>
    </nc>
    <ndxf>
      <font>
        <sz val="12"/>
        <color auto="1"/>
        <name val="Times New Roman"/>
        <scheme val="none"/>
      </font>
      <alignment horizontal="general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" sId="1" odxf="1" s="1" dxf="1" numFmtId="4">
    <nc r="C18">
      <v>17821.05</v>
    </nc>
    <ndxf>
      <font>
        <sz val="12"/>
        <color auto="1"/>
        <name val="Times New Roman"/>
        <scheme val="none"/>
      </font>
      <alignment horizontal="general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F16" start="0" length="0">
    <dxf>
      <alignment vertical="center" wrapText="1" readingOrder="0"/>
    </dxf>
  </rfmt>
  <rcc rId="344" sId="1" odxf="1" s="1" dxf="1" numFmtId="4">
    <nc r="F17">
      <v>-17821.05</v>
    </nc>
    <ndxf>
      <font>
        <sz val="12"/>
        <color auto="1"/>
        <name val="Times New Roman"/>
        <scheme val="none"/>
      </font>
      <alignment horizontal="general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" sId="1" odxf="1" s="1" dxf="1" numFmtId="4">
    <nc r="F18">
      <v>17821.05</v>
    </nc>
    <ndxf>
      <font>
        <sz val="12"/>
        <color auto="1"/>
        <name val="Times New Roman"/>
        <scheme val="none"/>
      </font>
      <alignment horizontal="general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12.xml><?xml version="1.0" encoding="utf-8"?>
<revisions xmlns="http://schemas.openxmlformats.org/spreadsheetml/2006/main" xmlns:r="http://schemas.openxmlformats.org/officeDocument/2006/relationships">
  <rfmt sheetId="1" sqref="C9:D24">
    <dxf>
      <fill>
        <patternFill>
          <bgColor rgb="FFFFFF00"/>
        </patternFill>
      </fill>
    </dxf>
  </rfmt>
  <rfmt sheetId="1" sqref="F9:G24">
    <dxf>
      <fill>
        <patternFill>
          <bgColor rgb="FFFFFF00"/>
        </patternFill>
      </fill>
    </dxf>
  </rfmt>
</revisions>
</file>

<file path=xl/revisions/revisionLog121.xml><?xml version="1.0" encoding="utf-8"?>
<revisions xmlns="http://schemas.openxmlformats.org/spreadsheetml/2006/main" xmlns:r="http://schemas.openxmlformats.org/officeDocument/2006/relationships">
  <rcc rId="341" sId="1" numFmtId="19">
    <oc r="A50">
      <v>44252</v>
    </oc>
    <nc r="A50" t="inlineStr">
      <is>
        <t>29.02.2021</t>
      </is>
    </nc>
  </rcc>
</revisions>
</file>

<file path=xl/revisions/revisionLog13.xml><?xml version="1.0" encoding="utf-8"?>
<revisions xmlns="http://schemas.openxmlformats.org/spreadsheetml/2006/main" xmlns:r="http://schemas.openxmlformats.org/officeDocument/2006/relationships">
  <rcc rId="302" sId="1" numFmtId="4">
    <oc r="B9">
      <f>SUM(B10:B12)</f>
    </oc>
    <nc r="B9">
      <v>3722971.54</v>
    </nc>
  </rcc>
  <rcc rId="303" sId="1" numFmtId="4">
    <oc r="B12">
      <v>2470920.1</v>
    </oc>
    <nc r="B12">
      <v>2606485.83</v>
    </nc>
  </rcc>
  <rcc rId="304" sId="1" numFmtId="4">
    <oc r="B13">
      <f>SUM(B14:B24)</f>
    </oc>
    <nc r="B13">
      <v>3722971.54</v>
    </nc>
  </rcc>
  <rcc rId="305" sId="1" numFmtId="4">
    <oc r="B14">
      <v>344300.65</v>
    </oc>
    <nc r="B14">
      <v>344711.85000000003</v>
    </nc>
  </rcc>
  <rcc rId="306" sId="1" numFmtId="4">
    <oc r="B17">
      <v>363219.24</v>
    </oc>
    <nc r="B17">
      <v>357853.64</v>
    </nc>
  </rcc>
  <rcc rId="307" sId="1" numFmtId="4">
    <oc r="B18">
      <v>207673.53</v>
    </oc>
    <nc r="B18">
      <v>211344.52</v>
    </nc>
  </rcc>
  <rcc rId="308" sId="1" numFmtId="4">
    <oc r="B20">
      <v>2160807.7999999998</v>
    </oc>
    <nc r="B20">
      <v>2276574.19</v>
    </nc>
  </rcc>
  <rcc rId="309" sId="1" numFmtId="4">
    <oc r="B21">
      <v>216664.13</v>
    </oc>
    <nc r="B21">
      <v>234630.13</v>
    </nc>
  </rcc>
  <rcc rId="310" sId="1" numFmtId="4">
    <oc r="B22">
      <v>71860.41</v>
    </oc>
    <nc r="B22">
      <v>72298.12000000001</v>
    </nc>
  </rcc>
  <rcc rId="311" sId="1" numFmtId="4">
    <oc r="B23">
      <v>174390.96</v>
    </oc>
    <nc r="B23">
      <v>177070</v>
    </nc>
  </rcc>
  <rcc rId="312" sId="1" numFmtId="4">
    <oc r="B25">
      <f>B9-B13</f>
    </oc>
    <nc r="B25">
      <v>0</v>
    </nc>
  </rcc>
  <rcc rId="313" sId="1">
    <oc r="C9">
      <f>SUM(C10:C12)</f>
    </oc>
    <nc r="C9"/>
  </rcc>
  <rcc rId="314" sId="1" numFmtId="4">
    <oc r="C12">
      <v>135565.73000000001</v>
    </oc>
    <nc r="C12"/>
  </rcc>
  <rcc rId="315" sId="1">
    <oc r="C13">
      <f>SUM(C14:C24)</f>
    </oc>
    <nc r="C13"/>
  </rcc>
  <rcc rId="316" sId="1" numFmtId="4">
    <oc r="C14">
      <v>411.2</v>
    </oc>
    <nc r="C14"/>
  </rcc>
  <rcc rId="317" sId="1" numFmtId="4">
    <oc r="C17">
      <v>-5365.6</v>
    </oc>
    <nc r="C17"/>
  </rcc>
  <rcc rId="318" sId="1" numFmtId="4">
    <oc r="C18">
      <v>3670.99</v>
    </oc>
    <nc r="C18"/>
  </rcc>
  <rcc rId="319" sId="1" numFmtId="4">
    <oc r="C20">
      <v>115766.39</v>
    </oc>
    <nc r="C20"/>
  </rcc>
  <rcc rId="320" sId="1" numFmtId="4">
    <oc r="C21">
      <v>17966</v>
    </oc>
    <nc r="C21"/>
  </rcc>
  <rcc rId="321" sId="1" numFmtId="4">
    <oc r="C22">
      <v>437.71</v>
    </oc>
    <nc r="C22"/>
  </rcc>
  <rcc rId="322" sId="1" numFmtId="4">
    <oc r="C23">
      <v>2679.04</v>
    </oc>
    <nc r="C23"/>
  </rcc>
  <rcc rId="323" sId="1" numFmtId="4">
    <oc r="E9">
      <f>SUM(E10:E12)</f>
    </oc>
    <nc r="E9">
      <v>3693746.75</v>
    </nc>
  </rcc>
  <rcc rId="324" sId="1" numFmtId="4">
    <oc r="E12">
      <v>2464235.1</v>
    </oc>
    <nc r="E12">
      <v>2577240.12</v>
    </nc>
  </rcc>
  <rcc rId="325" sId="1" numFmtId="4">
    <oc r="E13">
      <f>SUM(E14:E24)</f>
    </oc>
    <nc r="E13">
      <v>3693746.7500000005</v>
    </nc>
  </rcc>
  <rcc rId="326" sId="1" numFmtId="4">
    <oc r="E14">
      <v>397467.81</v>
    </oc>
    <nc r="E14">
      <v>397749.01</v>
    </nc>
  </rcc>
  <rcc rId="327" sId="1" numFmtId="4">
    <oc r="E17">
      <v>357296.73</v>
    </oc>
    <nc r="E17">
      <v>354933.13</v>
    </nc>
  </rcc>
  <rcc rId="328" sId="1" numFmtId="4">
    <oc r="E20">
      <v>2145737.38</v>
    </oc>
    <nc r="E20">
      <v>2242101.46</v>
    </nc>
  </rcc>
  <rcc rId="329" sId="1" numFmtId="4">
    <oc r="E21">
      <v>205821.79</v>
    </oc>
    <nc r="E21">
      <v>219903.99000000002</v>
    </nc>
  </rcc>
  <rcc rId="330" sId="1" numFmtId="4">
    <oc r="E22">
      <v>68314.33</v>
    </oc>
    <nc r="E22">
      <v>73402.83</v>
    </nc>
  </rcc>
  <rcc rId="331" sId="1" numFmtId="4">
    <oc r="E23">
      <v>171368.09</v>
    </oc>
    <nc r="E23">
      <v>170920.73</v>
    </nc>
  </rcc>
  <rcc rId="332" sId="1">
    <oc r="F9">
      <f>SUM(F10:F12)</f>
    </oc>
    <nc r="F9"/>
  </rcc>
  <rcc rId="333" sId="1" numFmtId="4">
    <oc r="F12">
      <v>113005.02</v>
    </oc>
    <nc r="F12"/>
  </rcc>
  <rcc rId="334" sId="1">
    <oc r="F13">
      <f>SUM(F14:F24)</f>
    </oc>
    <nc r="F13"/>
  </rcc>
  <rcc rId="335" sId="1" numFmtId="4">
    <oc r="F14">
      <v>281.2</v>
    </oc>
    <nc r="F14"/>
  </rcc>
  <rcc rId="336" sId="1" numFmtId="4">
    <oc r="F17">
      <v>-2363.6</v>
    </oc>
    <nc r="F17"/>
  </rcc>
  <rcc rId="337" sId="1" numFmtId="4">
    <oc r="F20">
      <v>96364.08</v>
    </oc>
    <nc r="F20"/>
  </rcc>
  <rcc rId="338" sId="1" numFmtId="4">
    <oc r="F21">
      <v>14082.2</v>
    </oc>
    <nc r="F21"/>
  </rcc>
  <rcc rId="339" sId="1" numFmtId="4">
    <oc r="F22">
      <v>5088.5</v>
    </oc>
    <nc r="F22"/>
  </rcc>
  <rcc rId="340" sId="1" numFmtId="4">
    <oc r="F23">
      <v>-447.36</v>
    </oc>
    <nc r="F23"/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9:G12">
    <dxf>
      <fill>
        <patternFill>
          <bgColor theme="0"/>
        </patternFill>
      </fill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D52D72E-49DD-4D96-975D-EFF84E6233C6}" action="delete"/>
  <rdn rId="0" localSheetId="1" customView="1" name="Z_1D52D72E_49DD_4D96_975D_EFF84E6233C6_.wvu.PrintArea" hidden="1" oldHidden="1">
    <formula>Лист1!$A$1:$G$50</formula>
    <oldFormula>Лист1!$A$1:$G$50</oldFormula>
  </rdn>
  <rcv guid="{1D52D72E-49DD-4D96-975D-EFF84E6233C6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8" sId="1" numFmtId="19">
    <oc r="A50">
      <v>44302</v>
    </oc>
    <nc r="A50">
      <v>44315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1"/>
  <sheetViews>
    <sheetView tabSelected="1" view="pageBreakPreview" topLeftCell="A25" zoomScaleNormal="100" zoomScaleSheetLayoutView="100" workbookViewId="0">
      <selection activeCell="A51" sqref="A51"/>
    </sheetView>
  </sheetViews>
  <sheetFormatPr defaultRowHeight="15" x14ac:dyDescent="0.25"/>
  <cols>
    <col min="1" max="1" width="35.85546875" customWidth="1"/>
    <col min="2" max="2" width="13.85546875" customWidth="1"/>
    <col min="3" max="3" width="12.140625" customWidth="1"/>
    <col min="4" max="4" width="14.7109375" customWidth="1"/>
    <col min="5" max="5" width="13.85546875" customWidth="1"/>
    <col min="6" max="6" width="12.42578125" customWidth="1"/>
    <col min="7" max="7" width="13.42578125" customWidth="1"/>
  </cols>
  <sheetData>
    <row r="1" spans="1:7" ht="15.75" x14ac:dyDescent="0.25">
      <c r="A1" s="1"/>
      <c r="C1" s="2"/>
      <c r="D1" s="2"/>
      <c r="E1" s="2" t="s">
        <v>28</v>
      </c>
    </row>
    <row r="2" spans="1:7" ht="12.75" customHeight="1" x14ac:dyDescent="0.25">
      <c r="A2" s="1"/>
      <c r="C2" s="2"/>
      <c r="D2" s="2"/>
      <c r="E2" s="2" t="s">
        <v>29</v>
      </c>
    </row>
    <row r="3" spans="1:7" ht="15.75" x14ac:dyDescent="0.25">
      <c r="A3" s="1"/>
      <c r="B3" s="2"/>
      <c r="C3" s="2"/>
      <c r="D3" s="2"/>
      <c r="E3" s="15" t="s">
        <v>30</v>
      </c>
      <c r="G3" s="14"/>
    </row>
    <row r="5" spans="1:7" ht="22.5" customHeight="1" x14ac:dyDescent="0.25">
      <c r="A5" s="32" t="s">
        <v>24</v>
      </c>
      <c r="B5" s="32"/>
      <c r="C5" s="32"/>
      <c r="D5" s="32"/>
      <c r="E5" s="32"/>
      <c r="F5" s="33"/>
      <c r="G5" s="33"/>
    </row>
    <row r="6" spans="1:7" ht="15.75" x14ac:dyDescent="0.25">
      <c r="A6" s="26"/>
      <c r="B6" s="26"/>
      <c r="C6" s="5"/>
      <c r="D6" s="5"/>
    </row>
    <row r="7" spans="1:7" ht="73.5" customHeight="1" x14ac:dyDescent="0.25">
      <c r="A7" s="27" t="s">
        <v>0</v>
      </c>
      <c r="B7" s="8" t="s">
        <v>25</v>
      </c>
      <c r="C7" s="9" t="s">
        <v>21</v>
      </c>
      <c r="D7" s="10" t="s">
        <v>22</v>
      </c>
      <c r="E7" s="8" t="s">
        <v>26</v>
      </c>
      <c r="F7" s="6" t="s">
        <v>21</v>
      </c>
      <c r="G7" s="7" t="s">
        <v>27</v>
      </c>
    </row>
    <row r="8" spans="1:7" ht="15.75" x14ac:dyDescent="0.25">
      <c r="A8" s="28"/>
      <c r="B8" s="29" t="s">
        <v>1</v>
      </c>
      <c r="C8" s="29"/>
      <c r="D8" s="29"/>
      <c r="E8" s="30"/>
      <c r="F8" s="31"/>
      <c r="G8" s="31"/>
    </row>
    <row r="9" spans="1:7" ht="21.75" customHeight="1" x14ac:dyDescent="0.25">
      <c r="A9" s="3" t="s">
        <v>2</v>
      </c>
      <c r="B9" s="16">
        <v>3722971.54</v>
      </c>
      <c r="C9" s="11"/>
      <c r="D9" s="11">
        <f>SUM(D10:D12)</f>
        <v>3722971.54</v>
      </c>
      <c r="E9" s="16">
        <v>3693746.75</v>
      </c>
      <c r="F9" s="11"/>
      <c r="G9" s="11">
        <f t="shared" ref="G9" si="0">SUM(G10:G12)</f>
        <v>3693746.75</v>
      </c>
    </row>
    <row r="10" spans="1:7" ht="20.25" customHeight="1" x14ac:dyDescent="0.25">
      <c r="A10" s="3" t="s">
        <v>3</v>
      </c>
      <c r="B10" s="18">
        <v>1003509.94</v>
      </c>
      <c r="C10" s="11"/>
      <c r="D10" s="11">
        <f>B10+C10</f>
        <v>1003509.94</v>
      </c>
      <c r="E10" s="18">
        <v>1018521.13</v>
      </c>
      <c r="F10" s="25"/>
      <c r="G10" s="25">
        <f>E10+F10</f>
        <v>1018521.13</v>
      </c>
    </row>
    <row r="11" spans="1:7" ht="20.25" customHeight="1" x14ac:dyDescent="0.25">
      <c r="A11" s="3" t="s">
        <v>4</v>
      </c>
      <c r="B11" s="18">
        <v>112975.77</v>
      </c>
      <c r="C11" s="11"/>
      <c r="D11" s="11">
        <f>B11+C11</f>
        <v>112975.77</v>
      </c>
      <c r="E11" s="18">
        <v>97985.5</v>
      </c>
      <c r="F11" s="25"/>
      <c r="G11" s="25">
        <f>E11+F11</f>
        <v>97985.5</v>
      </c>
    </row>
    <row r="12" spans="1:7" ht="20.25" customHeight="1" x14ac:dyDescent="0.25">
      <c r="A12" s="3" t="s">
        <v>5</v>
      </c>
      <c r="B12" s="18">
        <v>2606485.83</v>
      </c>
      <c r="C12" s="11"/>
      <c r="D12" s="11">
        <f>B12+C12</f>
        <v>2606485.83</v>
      </c>
      <c r="E12" s="18">
        <v>2577240.12</v>
      </c>
      <c r="F12" s="25"/>
      <c r="G12" s="25">
        <f>E12+F12</f>
        <v>2577240.12</v>
      </c>
    </row>
    <row r="13" spans="1:7" ht="20.25" customHeight="1" x14ac:dyDescent="0.25">
      <c r="A13" s="3" t="s">
        <v>6</v>
      </c>
      <c r="B13" s="17">
        <v>3722971.54</v>
      </c>
      <c r="C13" s="19"/>
      <c r="D13" s="19">
        <f t="shared" ref="D13:G13" si="1">SUM(D14:D24)</f>
        <v>3722971.54</v>
      </c>
      <c r="E13" s="19">
        <v>3693746.7500000005</v>
      </c>
      <c r="F13" s="19"/>
      <c r="G13" s="19">
        <f t="shared" si="1"/>
        <v>3693746.7500000005</v>
      </c>
    </row>
    <row r="14" spans="1:7" ht="18" customHeight="1" x14ac:dyDescent="0.25">
      <c r="A14" s="3" t="s">
        <v>7</v>
      </c>
      <c r="B14" s="16">
        <v>344711.85000000003</v>
      </c>
      <c r="C14" s="16"/>
      <c r="D14" s="19">
        <f t="shared" ref="D14:D24" si="2">B14+C14</f>
        <v>344711.85000000003</v>
      </c>
      <c r="E14" s="16">
        <v>397749.01</v>
      </c>
      <c r="F14" s="23"/>
      <c r="G14" s="19">
        <f t="shared" ref="G14:G24" si="3">E14+F14</f>
        <v>397749.01</v>
      </c>
    </row>
    <row r="15" spans="1:7" ht="18" customHeight="1" x14ac:dyDescent="0.25">
      <c r="A15" s="3" t="s">
        <v>8</v>
      </c>
      <c r="B15" s="16">
        <v>68</v>
      </c>
      <c r="C15" s="16"/>
      <c r="D15" s="19">
        <f t="shared" si="2"/>
        <v>68</v>
      </c>
      <c r="E15" s="16">
        <v>68</v>
      </c>
      <c r="F15" s="24"/>
      <c r="G15" s="19">
        <f t="shared" si="3"/>
        <v>68</v>
      </c>
    </row>
    <row r="16" spans="1:7" ht="47.25" customHeight="1" x14ac:dyDescent="0.25">
      <c r="A16" s="3" t="s">
        <v>17</v>
      </c>
      <c r="B16" s="16">
        <v>20585.259999999998</v>
      </c>
      <c r="C16" s="16"/>
      <c r="D16" s="19">
        <f t="shared" si="2"/>
        <v>20585.259999999998</v>
      </c>
      <c r="E16" s="16">
        <v>20246.419999999998</v>
      </c>
      <c r="F16" s="16"/>
      <c r="G16" s="19">
        <f t="shared" si="3"/>
        <v>20246.419999999998</v>
      </c>
    </row>
    <row r="17" spans="1:7" ht="18" customHeight="1" x14ac:dyDescent="0.25">
      <c r="A17" s="3" t="s">
        <v>9</v>
      </c>
      <c r="B17" s="16">
        <v>357853.64</v>
      </c>
      <c r="C17" s="16">
        <v>-17821.05</v>
      </c>
      <c r="D17" s="19">
        <f t="shared" si="2"/>
        <v>340032.59</v>
      </c>
      <c r="E17" s="16">
        <v>354933.13</v>
      </c>
      <c r="F17" s="16">
        <v>-17821.05</v>
      </c>
      <c r="G17" s="19">
        <f t="shared" si="3"/>
        <v>337112.08</v>
      </c>
    </row>
    <row r="18" spans="1:7" ht="36" customHeight="1" x14ac:dyDescent="0.25">
      <c r="A18" s="3" t="s">
        <v>10</v>
      </c>
      <c r="B18" s="16">
        <v>211344.52</v>
      </c>
      <c r="C18" s="16">
        <v>17821.05</v>
      </c>
      <c r="D18" s="19">
        <f t="shared" si="2"/>
        <v>229165.56999999998</v>
      </c>
      <c r="E18" s="16">
        <v>188068.9</v>
      </c>
      <c r="F18" s="16">
        <v>17821.05</v>
      </c>
      <c r="G18" s="19">
        <f t="shared" si="3"/>
        <v>205889.94999999998</v>
      </c>
    </row>
    <row r="19" spans="1:7" ht="18" customHeight="1" x14ac:dyDescent="0.25">
      <c r="A19" s="3" t="s">
        <v>18</v>
      </c>
      <c r="B19" s="16">
        <v>199.2</v>
      </c>
      <c r="C19" s="16"/>
      <c r="D19" s="19">
        <f t="shared" si="2"/>
        <v>199.2</v>
      </c>
      <c r="E19" s="16">
        <v>199.2</v>
      </c>
      <c r="F19" s="24"/>
      <c r="G19" s="19">
        <f t="shared" si="3"/>
        <v>199.2</v>
      </c>
    </row>
    <row r="20" spans="1:7" ht="18" customHeight="1" x14ac:dyDescent="0.25">
      <c r="A20" s="3" t="s">
        <v>11</v>
      </c>
      <c r="B20" s="16">
        <v>2276574.19</v>
      </c>
      <c r="C20" s="16"/>
      <c r="D20" s="19">
        <f t="shared" si="2"/>
        <v>2276574.19</v>
      </c>
      <c r="E20" s="16">
        <v>2242101.46</v>
      </c>
      <c r="F20" s="24"/>
      <c r="G20" s="19">
        <f t="shared" si="3"/>
        <v>2242101.46</v>
      </c>
    </row>
    <row r="21" spans="1:7" ht="18" customHeight="1" x14ac:dyDescent="0.25">
      <c r="A21" s="3" t="s">
        <v>12</v>
      </c>
      <c r="B21" s="16">
        <v>234630.13</v>
      </c>
      <c r="C21" s="16"/>
      <c r="D21" s="19">
        <f t="shared" si="2"/>
        <v>234630.13</v>
      </c>
      <c r="E21" s="16">
        <v>219903.99000000002</v>
      </c>
      <c r="F21" s="24"/>
      <c r="G21" s="19">
        <f t="shared" si="3"/>
        <v>219903.99000000002</v>
      </c>
    </row>
    <row r="22" spans="1:7" ht="18" customHeight="1" x14ac:dyDescent="0.25">
      <c r="A22" s="3" t="s">
        <v>13</v>
      </c>
      <c r="B22" s="16">
        <v>72298.12000000001</v>
      </c>
      <c r="C22" s="16"/>
      <c r="D22" s="19">
        <f t="shared" si="2"/>
        <v>72298.12000000001</v>
      </c>
      <c r="E22" s="16">
        <v>73402.83</v>
      </c>
      <c r="F22" s="24"/>
      <c r="G22" s="19">
        <f t="shared" si="3"/>
        <v>73402.83</v>
      </c>
    </row>
    <row r="23" spans="1:7" ht="18" customHeight="1" x14ac:dyDescent="0.25">
      <c r="A23" s="3" t="s">
        <v>14</v>
      </c>
      <c r="B23" s="16">
        <v>177070</v>
      </c>
      <c r="C23" s="16"/>
      <c r="D23" s="19">
        <f t="shared" si="2"/>
        <v>177070</v>
      </c>
      <c r="E23" s="16">
        <v>170920.73</v>
      </c>
      <c r="F23" s="24"/>
      <c r="G23" s="19">
        <f t="shared" si="3"/>
        <v>170920.73</v>
      </c>
    </row>
    <row r="24" spans="1:7" ht="53.25" customHeight="1" x14ac:dyDescent="0.25">
      <c r="A24" s="3" t="s">
        <v>15</v>
      </c>
      <c r="B24" s="16">
        <v>27636.63</v>
      </c>
      <c r="C24" s="16"/>
      <c r="D24" s="19">
        <f t="shared" si="2"/>
        <v>27636.63</v>
      </c>
      <c r="E24" s="16">
        <v>26153.08</v>
      </c>
      <c r="F24" s="24"/>
      <c r="G24" s="19">
        <f t="shared" si="3"/>
        <v>26153.08</v>
      </c>
    </row>
    <row r="25" spans="1:7" ht="19.5" customHeight="1" x14ac:dyDescent="0.25">
      <c r="A25" s="3" t="s">
        <v>16</v>
      </c>
      <c r="B25" s="11">
        <v>0</v>
      </c>
      <c r="C25" s="11">
        <f t="shared" ref="C25:F25" si="4">C9-C13</f>
        <v>0</v>
      </c>
      <c r="D25" s="11">
        <f t="shared" si="4"/>
        <v>0</v>
      </c>
      <c r="E25" s="11">
        <f t="shared" si="4"/>
        <v>0</v>
      </c>
      <c r="F25" s="11">
        <f t="shared" si="4"/>
        <v>0</v>
      </c>
      <c r="G25" s="13" t="s">
        <v>23</v>
      </c>
    </row>
    <row r="26" spans="1:7" x14ac:dyDescent="0.25">
      <c r="B26" s="12"/>
      <c r="C26" s="12"/>
      <c r="D26" s="12"/>
    </row>
    <row r="42" spans="1:4" x14ac:dyDescent="0.25">
      <c r="B42" s="1"/>
      <c r="C42" s="1"/>
      <c r="D42" s="1"/>
    </row>
    <row r="43" spans="1:4" x14ac:dyDescent="0.25">
      <c r="B43" s="1"/>
      <c r="C43" s="1"/>
      <c r="D43" s="1"/>
    </row>
    <row r="48" spans="1:4" ht="15.75" x14ac:dyDescent="0.25">
      <c r="A48" s="21" t="s">
        <v>20</v>
      </c>
    </row>
    <row r="49" spans="1:1" ht="15.75" x14ac:dyDescent="0.25">
      <c r="A49" s="4" t="s">
        <v>19</v>
      </c>
    </row>
    <row r="50" spans="1:1" ht="15.75" x14ac:dyDescent="0.25">
      <c r="A50" s="22">
        <v>44315</v>
      </c>
    </row>
    <row r="51" spans="1:1" x14ac:dyDescent="0.25">
      <c r="A51" s="20"/>
    </row>
  </sheetData>
  <customSheetViews>
    <customSheetView guid="{4E801407-D0E4-4B4F-89D1-EB2B5D372128}" showPageBreaks="1" printArea="1" view="pageBreakPreview">
      <selection activeCell="M6" sqref="M6"/>
      <pageMargins left="0.70866141732283472" right="0.39370078740157483" top="0.74803149606299213" bottom="0.74803149606299213" header="0.31496062992125984" footer="0.31496062992125984"/>
      <pageSetup paperSize="9" scale="75" firstPageNumber="4" orientation="portrait" useFirstPageNumber="1" r:id="rId1"/>
      <headerFooter>
        <oddHeader>&amp;C&amp;"Times New Roman,обычный"&amp;12&amp;P</oddHeader>
      </headerFooter>
    </customSheetView>
    <customSheetView guid="{83A71A4C-6BEE-459A-945D-A61810604F86}" showPageBreaks="1" printArea="1" view="pageBreakPreview" topLeftCell="A19">
      <selection activeCell="L38" sqref="L38"/>
      <pageMargins left="0.70866141732283472" right="0.39370078740157483" top="0.74803149606299213" bottom="0.74803149606299213" header="0.31496062992125984" footer="0.31496062992125984"/>
      <pageSetup paperSize="9" scale="75" firstPageNumber="4" orientation="portrait" useFirstPageNumber="1" r:id="rId2"/>
      <headerFooter>
        <oddFooter>&amp;R&amp;"Times New Roman,обычный"&amp;12&amp;P</oddFooter>
      </headerFooter>
    </customSheetView>
    <customSheetView guid="{8D73DDEA-910D-4CB5-8A29-B1169237D94C}" showPageBreaks="1" printArea="1" view="pageBreakPreview">
      <selection activeCell="F7" sqref="F7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3"/>
      <headerFooter>
        <oddHeader>&amp;C&amp;"Times New Roman,обычный"&amp;12&amp;P</oddHeader>
      </headerFooter>
    </customSheetView>
    <customSheetView guid="{E7AD5D9B-9F3C-40C2-BEB0-E27A6ADA91A2}" showPageBreaks="1" printArea="1" view="pageBreakPreview">
      <selection activeCell="J5" sqref="J5"/>
      <pageMargins left="0.70866141732283472" right="0.39370078740157483" top="0.74803149606299213" bottom="0.74803149606299213" header="0.31496062992125984" footer="0.31496062992125984"/>
      <pageSetup paperSize="9" scale="75" firstPageNumber="4" orientation="portrait" useFirstPageNumber="1" r:id="rId4"/>
      <headerFooter>
        <oddHeader>&amp;C&amp;"Times New Roman,обычный"&amp;12&amp;P</oddHeader>
      </headerFooter>
    </customSheetView>
    <customSheetView guid="{CC994014-49F9-44CF-A9B7-94A6E8A5DC6D}" showPageBreaks="1" printArea="1" view="pageBreakPreview" topLeftCell="A4">
      <selection activeCell="B9" sqref="B9"/>
      <pageMargins left="0.70866141732283472" right="0.39370078740157483" top="0.74803149606299213" bottom="0.74803149606299213" header="0.31496062992125984" footer="0.31496062992125984"/>
      <pageSetup paperSize="9" scale="75" firstPageNumber="4" orientation="portrait" useFirstPageNumber="1" r:id="rId5"/>
      <headerFooter>
        <oddHeader>&amp;C&amp;"Times New Roman,обычный"&amp;12&amp;P</oddHeader>
      </headerFooter>
    </customSheetView>
    <customSheetView guid="{9170742B-D994-4859-85C8-33AFD7F64E79}" showPageBreaks="1" printArea="1" view="pageBreakPreview" topLeftCell="A10">
      <selection activeCell="D13" sqref="D13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6"/>
      <headerFooter>
        <oddHeader>&amp;C&amp;"Times New Roman,обычный"&amp;12&amp;P</oddHeader>
      </headerFooter>
    </customSheetView>
    <customSheetView guid="{26969D93-A80A-4ACE-926E-10A2EAEA4881}" showPageBreaks="1" printArea="1" view="pageBreakPreview">
      <selection activeCell="D54" sqref="D54"/>
      <pageMargins left="0.70866141732283472" right="0.39370078740157483" top="0.74803149606299213" bottom="0.74803149606299213" header="0.31496062992125984" footer="0.31496062992125984"/>
      <pageSetup paperSize="9" scale="75" firstPageNumber="4" orientation="portrait" useFirstPageNumber="1" r:id="rId7"/>
      <headerFooter>
        <oddFooter>&amp;R&amp;"Times New Roman,обычный"&amp;P</oddFooter>
      </headerFooter>
    </customSheetView>
    <customSheetView guid="{1D52D72E-49DD-4D96-975D-EFF84E6233C6}" showPageBreaks="1" printArea="1" view="pageBreakPreview" topLeftCell="A25">
      <selection activeCell="A51" sqref="A51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8"/>
      <headerFooter>
        <oddFooter>&amp;R&amp;"Times New Roman,обычный"&amp;12&amp;P</oddFooter>
      </headerFooter>
    </customSheetView>
  </customSheetViews>
  <mergeCells count="4">
    <mergeCell ref="A6:B6"/>
    <mergeCell ref="A7:A8"/>
    <mergeCell ref="B8:G8"/>
    <mergeCell ref="A5:G5"/>
  </mergeCells>
  <pageMargins left="0.70866141732283472" right="0.39370078740157483" top="0.74803149606299213" bottom="0.74803149606299213" header="0.31496062992125984" footer="0.31496062992125984"/>
  <pageSetup paperSize="9" scale="75" firstPageNumber="3" orientation="portrait" useFirstPageNumber="1" r:id="rId9"/>
  <headerFooter>
    <oddFooter>&amp;R&amp;"Times New Roman,обычный"&amp;12&amp;P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customSheetViews>
    <customSheetView guid="{4E801407-D0E4-4B4F-89D1-EB2B5D372128}">
      <pageMargins left="0.7" right="0.7" top="0.75" bottom="0.75" header="0.3" footer="0.3"/>
    </customSheetView>
    <customSheetView guid="{83A71A4C-6BEE-459A-945D-A61810604F86}">
      <pageMargins left="0.7" right="0.7" top="0.75" bottom="0.75" header="0.3" footer="0.3"/>
    </customSheetView>
    <customSheetView guid="{8D73DDEA-910D-4CB5-8A29-B1169237D94C}">
      <pageMargins left="0.7" right="0.7" top="0.75" bottom="0.75" header="0.3" footer="0.3"/>
    </customSheetView>
    <customSheetView guid="{E7AD5D9B-9F3C-40C2-BEB0-E27A6ADA91A2}">
      <pageMargins left="0.7" right="0.7" top="0.75" bottom="0.75" header="0.3" footer="0.3"/>
    </customSheetView>
    <customSheetView guid="{CC994014-49F9-44CF-A9B7-94A6E8A5DC6D}">
      <pageMargins left="0.7" right="0.7" top="0.75" bottom="0.75" header="0.3" footer="0.3"/>
    </customSheetView>
    <customSheetView guid="{9170742B-D994-4859-85C8-33AFD7F64E79}">
      <pageMargins left="0.7" right="0.7" top="0.75" bottom="0.75" header="0.3" footer="0.3"/>
    </customSheetView>
    <customSheetView guid="{26969D93-A80A-4ACE-926E-10A2EAEA4881}" showPageBreaks="1">
      <pageMargins left="0.7" right="0.7" top="0.75" bottom="0.75" header="0.3" footer="0.3"/>
      <pageSetup paperSize="9" orientation="portrait" r:id="rId1"/>
    </customSheetView>
    <customSheetView guid="{1D52D72E-49DD-4D96-975D-EFF84E6233C6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customSheetViews>
    <customSheetView guid="{4E801407-D0E4-4B4F-89D1-EB2B5D372128}">
      <pageMargins left="0.7" right="0.7" top="0.75" bottom="0.75" header="0.3" footer="0.3"/>
    </customSheetView>
    <customSheetView guid="{83A71A4C-6BEE-459A-945D-A61810604F86}">
      <pageMargins left="0.7" right="0.7" top="0.75" bottom="0.75" header="0.3" footer="0.3"/>
    </customSheetView>
    <customSheetView guid="{8D73DDEA-910D-4CB5-8A29-B1169237D94C}">
      <pageMargins left="0.7" right="0.7" top="0.75" bottom="0.75" header="0.3" footer="0.3"/>
    </customSheetView>
    <customSheetView guid="{E7AD5D9B-9F3C-40C2-BEB0-E27A6ADA91A2}">
      <pageMargins left="0.7" right="0.7" top="0.75" bottom="0.75" header="0.3" footer="0.3"/>
    </customSheetView>
    <customSheetView guid="{CC994014-49F9-44CF-A9B7-94A6E8A5DC6D}">
      <pageMargins left="0.7" right="0.7" top="0.75" bottom="0.75" header="0.3" footer="0.3"/>
    </customSheetView>
    <customSheetView guid="{9170742B-D994-4859-85C8-33AFD7F64E79}">
      <pageMargins left="0.7" right="0.7" top="0.75" bottom="0.75" header="0.3" footer="0.3"/>
    </customSheetView>
    <customSheetView guid="{26969D93-A80A-4ACE-926E-10A2EAEA4881}" showPageBreaks="1">
      <pageMargins left="0.7" right="0.7" top="0.75" bottom="0.75" header="0.3" footer="0.3"/>
      <pageSetup paperSize="9" orientation="portrait" r:id="rId1"/>
    </customSheetView>
    <customSheetView guid="{1D52D72E-49DD-4D96-975D-EFF84E6233C6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 С.А.</dc:creator>
  <cp:lastModifiedBy>Kologrivova</cp:lastModifiedBy>
  <cp:lastPrinted>2021-04-28T02:41:34Z</cp:lastPrinted>
  <dcterms:created xsi:type="dcterms:W3CDTF">2019-10-19T09:16:02Z</dcterms:created>
  <dcterms:modified xsi:type="dcterms:W3CDTF">2021-04-28T02:41:48Z</dcterms:modified>
</cp:coreProperties>
</file>