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101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<sst xmlns="http://schemas.openxmlformats.org/spreadsheetml/2006/main" count="998" uniqueCount="747">
  <si>
    <t>Приложение  N 1</t>
  </si>
  <si>
    <t>5.2.      РАСЧЕТ  ЗАТРАТ  ПО  МЕРОПРИЯТИЯМ  В  ОБЛАСТИ  СОЦИАЛЬНОЙ  ПОЛИТИКИ  НА  ТЕРРИТОРИИ  ЗАТО  СЕВЕРСК  НА  2004  ГОД.</t>
  </si>
  <si>
    <t>Наименование</t>
  </si>
  <si>
    <t>Объемы финансирования в тыс.руб</t>
  </si>
  <si>
    <t>разделов</t>
  </si>
  <si>
    <t>План 2003г</t>
  </si>
  <si>
    <t>Ожидаемое
исполн. 2003г</t>
  </si>
  <si>
    <t>План 2004г</t>
  </si>
  <si>
    <t>I. Социально-.экономические меры поддержки
 населения.</t>
  </si>
  <si>
    <t>1. Меры социальной поддержки в соответствии
  c ФЗ"О  ветеранах".</t>
  </si>
  <si>
    <t xml:space="preserve">2. Меры социальной поддержки в соответствии
 c ФЗ "О социальной  защите инвалидов в РФ”  </t>
  </si>
  <si>
    <t xml:space="preserve">3. Меры социальной поддержки в соответствии 
с ФЗ "О государственной социальной помощи” </t>
  </si>
  <si>
    <t>4. Меры социальной поддержки, предусмотрен-
ные другими федеральными законами.</t>
  </si>
  <si>
    <t>5. Меры социальной поддержки, предусмотрен-
ные местными нормативн-правовыми актами.</t>
  </si>
  <si>
    <t>II. Доплаты к пенсиям.</t>
  </si>
  <si>
    <t>III. Расходы на организацию мероприятий к
 памятным датам.</t>
  </si>
  <si>
    <t>IV.  Помощь общественным объединениям.</t>
  </si>
  <si>
    <t xml:space="preserve">V. Выплаты ежемесячного государственного 
пособия на детей. </t>
  </si>
  <si>
    <t>VI. Единовременные поощрительные выплаты.</t>
  </si>
  <si>
    <t>ИТОГО ПО РАЗДЕЛАМ:</t>
  </si>
  <si>
    <t>№  п/п</t>
  </si>
  <si>
    <t>Вид помощи, льгота</t>
  </si>
  <si>
    <t>Коды  классификации</t>
  </si>
  <si>
    <t xml:space="preserve">Категории граждан </t>
  </si>
  <si>
    <t xml:space="preserve"> Факт </t>
  </si>
  <si>
    <t xml:space="preserve"> План</t>
  </si>
  <si>
    <t xml:space="preserve">2003 года                                         </t>
  </si>
  <si>
    <t>Ожидамое исполнен.  на 2003 г.</t>
  </si>
  <si>
    <t>На 1 чел.</t>
  </si>
  <si>
    <t>2004 года</t>
  </si>
  <si>
    <t>Сумма затрат по кварталам</t>
  </si>
  <si>
    <t>Источ-к  финанс. по законод. док-там</t>
  </si>
  <si>
    <t>Наименование нормативно-правового акта</t>
  </si>
  <si>
    <t xml:space="preserve">    Обоснование</t>
  </si>
  <si>
    <t>ППП</t>
  </si>
  <si>
    <t>ФКР</t>
  </si>
  <si>
    <t>КЦСП</t>
  </si>
  <si>
    <t>КВР</t>
  </si>
  <si>
    <t xml:space="preserve">Кол чел.      </t>
  </si>
  <si>
    <t xml:space="preserve">   Сумма        тыс.руб</t>
  </si>
  <si>
    <t>тыс.  руб</t>
  </si>
  <si>
    <t>I кв.</t>
  </si>
  <si>
    <t>II кв.</t>
  </si>
  <si>
    <t>III кв.</t>
  </si>
  <si>
    <t>IV кв.</t>
  </si>
  <si>
    <t xml:space="preserve"> (  цены  в тыс.руб )</t>
  </si>
  <si>
    <t>0</t>
  </si>
  <si>
    <t>2</t>
  </si>
  <si>
    <t>I. СОЦИАЛЬНО-ЭКОНОМИЧЕСКИЕ   МЕРЫ    ПОДДЕРЖКИ   НАСЕЛЕНИЯ.</t>
  </si>
  <si>
    <t>1. Меры социальной поддержки  в  соответствии с ФЗ "О ветеранах".</t>
  </si>
  <si>
    <t>Ф-06</t>
  </si>
  <si>
    <t>1.1.</t>
  </si>
  <si>
    <t>Приобретение транспортных средств.</t>
  </si>
  <si>
    <t>ИВОВ и лица, приравненные к ним по льго-</t>
  </si>
  <si>
    <t>ФБ</t>
  </si>
  <si>
    <t>Ф-49 ст.14 п.20</t>
  </si>
  <si>
    <t>66х1,1х1=72,6</t>
  </si>
  <si>
    <t>там.</t>
  </si>
  <si>
    <t>73-стоимость а/транспорта</t>
  </si>
  <si>
    <t>Компенсация на транспортное обслуживание.</t>
  </si>
  <si>
    <t>ИВОВ и лица,приравнен. к ним,имеющие мед.</t>
  </si>
  <si>
    <t>Ф-06 ст.14 п.21</t>
  </si>
  <si>
    <t>0,84х2=1,68; где 0,835-выплата</t>
  </si>
  <si>
    <t>показания на приобрет-е а/мобиль б/платно.</t>
  </si>
  <si>
    <t>по ПГАТ обл.N51от 21.02.00</t>
  </si>
  <si>
    <t>1.2.</t>
  </si>
  <si>
    <t>Компенсация расходов на ГСМ, з/части.</t>
  </si>
  <si>
    <t>ИВОВ и лица,приравнен. к ним, получившие</t>
  </si>
  <si>
    <t>СФ</t>
  </si>
  <si>
    <t>Ф-06 ст.14 п.22</t>
  </si>
  <si>
    <t>0,97х26=25,22</t>
  </si>
  <si>
    <t>а/мобиль б/платно или на льготных  условиях.</t>
  </si>
  <si>
    <t>1.3.</t>
  </si>
  <si>
    <t>Путевки на сан/курортное лечение.</t>
  </si>
  <si>
    <t>Неработающие ИВОВ,лица,приравнен. к ним,</t>
  </si>
  <si>
    <t>Ф-06 ст.14 п.18</t>
  </si>
  <si>
    <t>14х1,1х67=1031,8;   где 14-цена</t>
  </si>
  <si>
    <t>УВОВ,блокадн.Ленинграда по мед.показан-м</t>
  </si>
  <si>
    <t>путевки в профилакторий.</t>
  </si>
  <si>
    <t>1.4.</t>
  </si>
  <si>
    <t>Компенсация на сан/курортное лечение.</t>
  </si>
  <si>
    <t xml:space="preserve">ИВОВ и лица,приравненные к ним один раз в </t>
  </si>
  <si>
    <t>0,86х88=75,68; где-0,86051 вы-</t>
  </si>
  <si>
    <t>2 года по желанию вместо путевки.</t>
  </si>
  <si>
    <t>плата по письму Администр.</t>
  </si>
  <si>
    <t>Томск.обл.29.04.2003г. N95</t>
  </si>
  <si>
    <t>1.5.</t>
  </si>
  <si>
    <t>Установка телефона, 100% оплата.</t>
  </si>
  <si>
    <t>ИВОВ и лица,приравненных к ним по льготам.</t>
  </si>
  <si>
    <t>Ф-06 ст.14 п.5</t>
  </si>
  <si>
    <t>3,28х1,1х4=14,43;  где 3,6 сто-</t>
  </si>
  <si>
    <t>имость установки в 2004  г.</t>
  </si>
  <si>
    <t>1.6.</t>
  </si>
  <si>
    <t xml:space="preserve">Протезно-ортопедич.изделия (100 б/н+70нал)%) </t>
  </si>
  <si>
    <t>ИВОВ и лиц,приравненные к ним по льготам.</t>
  </si>
  <si>
    <t>Ф-06 ст.14 п.13</t>
  </si>
  <si>
    <t>2,1х5=10,45; где 2,1 сложив-</t>
  </si>
  <si>
    <t xml:space="preserve">Ветераны боев.действий,в/служ.не вх.в состав </t>
  </si>
  <si>
    <t>шаяся средняя стоимость</t>
  </si>
  <si>
    <t>действ.армии,труженики тыла,УВОВ,узники,</t>
  </si>
  <si>
    <t>протезно-ортопедич.изделий</t>
  </si>
  <si>
    <t>блокадники,лица работ. на обьектах ПВО.</t>
  </si>
  <si>
    <t>1.7.</t>
  </si>
  <si>
    <t>Дрова (50%оплата) и транспортные услуги по</t>
  </si>
  <si>
    <t>ИВОВ,УВОВ и приравненные к ним блокадни-</t>
  </si>
  <si>
    <t>CФ</t>
  </si>
  <si>
    <t>Ф-06 ст.14 п.9</t>
  </si>
  <si>
    <t>0,2х12х0,5х442=530,4; Норма</t>
  </si>
  <si>
    <t>доставке дров.</t>
  </si>
  <si>
    <t>ки Ленинграда,труженики тыла,член.семей по</t>
  </si>
  <si>
    <t>ст.15 п.6</t>
  </si>
  <si>
    <t>отпуска на 1 чел.12(15,6) м3.</t>
  </si>
  <si>
    <t xml:space="preserve">гибших ИВОВ,УВОВ,ветераны боев.действий </t>
  </si>
  <si>
    <t>0,2(ст-ть 1 м3)х12=2,4 ;   -100%</t>
  </si>
  <si>
    <t>труда живущие в домах без центр.отопления.</t>
  </si>
  <si>
    <t>50%-1.2.</t>
  </si>
  <si>
    <t>1.8.</t>
  </si>
  <si>
    <t>Газ ( 50 % оплата ) в пределах норм.</t>
  </si>
  <si>
    <t>Категории аналогичны вышеперечисленным.</t>
  </si>
  <si>
    <t>ст.14 п.9,15,6</t>
  </si>
  <si>
    <t>0,008х10х12х0,5х1,1х333=175,82</t>
  </si>
  <si>
    <t>Норма на 1чел.в месяц-1бал-</t>
  </si>
  <si>
    <t>лон емк.10л.Цена 0,008 за 1 кг</t>
  </si>
  <si>
    <t xml:space="preserve">100%-1,06; 50%- 0,528; 40%- </t>
  </si>
  <si>
    <t>0,38;30%-0,288.Решение Адм.</t>
  </si>
  <si>
    <t>Томск.обл. 21.01.02. N2/4</t>
  </si>
  <si>
    <t>1.9.</t>
  </si>
  <si>
    <t xml:space="preserve">Проезд  на а/транспорте по РФ (100%оплата). </t>
  </si>
  <si>
    <t>Ветераны труда.</t>
  </si>
  <si>
    <t>Ф-06 ст.22 п.2,4</t>
  </si>
  <si>
    <t>0,15х1,1х2500=412,5; Колич-во</t>
  </si>
  <si>
    <t>ветеранов 30440.Взято 8,2%от</t>
  </si>
  <si>
    <t>численности.Тариф средний.</t>
  </si>
  <si>
    <t>1.10.</t>
  </si>
  <si>
    <t>Компенсации транспортным организациям за-</t>
  </si>
  <si>
    <t>Инвалиды,УВОВ и приравненные к ним,жите-</t>
  </si>
  <si>
    <t>Ф-06 ст.15 п.16</t>
  </si>
  <si>
    <t>7х1,1х8=61,6; где 7,7-усреднен-</t>
  </si>
  <si>
    <t>ли и защитники блокад.Ленинграда (ж/д,авиа)</t>
  </si>
  <si>
    <t>ная ст-ть билета на авиа/тр-те.</t>
  </si>
  <si>
    <t>трат по провозу граждан по листам талонов.</t>
  </si>
  <si>
    <t>4х1,1х10=44; где 4,4-средняя</t>
  </si>
  <si>
    <t>ст-ть(туда+обратно) на ж/д.</t>
  </si>
  <si>
    <t>1.11.</t>
  </si>
  <si>
    <t xml:space="preserve">Проезд (50%оплата) на пригородных поездах </t>
  </si>
  <si>
    <t>Ветераны  труда.</t>
  </si>
  <si>
    <t>0,25х320=80;  Отсутствие ста-</t>
  </si>
  <si>
    <t>по железной дороге.</t>
  </si>
  <si>
    <t>тистики-взят 1% от общего</t>
  </si>
  <si>
    <t>числа ветеранов (новый вид).</t>
  </si>
  <si>
    <t>1.12.</t>
  </si>
  <si>
    <t>Средства реабилитации: -  приобретение;</t>
  </si>
  <si>
    <t>ИВОВ и лица,приравненные к ним</t>
  </si>
  <si>
    <t>Ф-20 ст.30</t>
  </si>
  <si>
    <t>0,99х10=9,9;  где 0,99-усред-</t>
  </si>
  <si>
    <t>ненная сложившаяся цена</t>
  </si>
  <si>
    <t xml:space="preserve">                                              -  изготовление,</t>
  </si>
  <si>
    <t xml:space="preserve">5,1х6=30,6;   где 5,1-цена по </t>
  </si>
  <si>
    <t>договору (изготовителя).</t>
  </si>
  <si>
    <t>1.13.</t>
  </si>
  <si>
    <t>Инвалидные коляски: - приобретение;</t>
  </si>
  <si>
    <t>Инвалиды и лица,приравненные к ним по</t>
  </si>
  <si>
    <t>12х1,1х1=13,2;     где 13,2-цена</t>
  </si>
  <si>
    <t>льготе</t>
  </si>
  <si>
    <t>инвалидной коляски.</t>
  </si>
  <si>
    <t xml:space="preserve">                              Итого по подразделу 1:</t>
  </si>
  <si>
    <t>2.</t>
  </si>
  <si>
    <t>Меры социальной поддержки в соответствии с ФЗ "О социальной защите инвалидов в РФ".</t>
  </si>
  <si>
    <t>2.1.</t>
  </si>
  <si>
    <t>Инвалиды по общ.заболев-ю.Дети-инвалиды</t>
  </si>
  <si>
    <t>ФСБ</t>
  </si>
  <si>
    <t>Ф-71 ст.30</t>
  </si>
  <si>
    <t>73х8=584;  где 73-стоимость</t>
  </si>
  <si>
    <t>автомобиля</t>
  </si>
  <si>
    <t>Инвалиды,дети-инвалиды не получившие</t>
  </si>
  <si>
    <t>0,84х35=29,4;где 0,835-компен-</t>
  </si>
  <si>
    <t>автомобиль</t>
  </si>
  <si>
    <t>сация по ПГАС 942 от26.04.02</t>
  </si>
  <si>
    <t>2.2.</t>
  </si>
  <si>
    <t>Инвалиды I-IIгр.получившие а/мобиль б/плат</t>
  </si>
  <si>
    <t>0,97х44=42,68; где 0,97-компен</t>
  </si>
  <si>
    <t>но или с зачетом стоим-ти мотоколяски.</t>
  </si>
  <si>
    <t>2.3.</t>
  </si>
  <si>
    <t>Путевки на сан/курортное  лечение: инв.1 гр.</t>
  </si>
  <si>
    <t>Впервые признан.инвалидами I гр.</t>
  </si>
  <si>
    <t>Ф-20 ст.29</t>
  </si>
  <si>
    <t>14х1,1х17=261,8</t>
  </si>
  <si>
    <t xml:space="preserve">                                                         - дети-инвалиды.</t>
  </si>
  <si>
    <t>Дети-инвалиды.</t>
  </si>
  <si>
    <t>14х1,1х41=631,4;    где 14-цена</t>
  </si>
  <si>
    <t>путевки в профилакторий</t>
  </si>
  <si>
    <t>2.4.</t>
  </si>
  <si>
    <t>Путевки на сан/кур.лечение,100% оплата.</t>
  </si>
  <si>
    <t>Неработающие инвалиды.</t>
  </si>
  <si>
    <t xml:space="preserve">Ф-20 </t>
  </si>
  <si>
    <t>14х1,1х90=1386;     где 14-цена</t>
  </si>
  <si>
    <t>2.5.</t>
  </si>
  <si>
    <t xml:space="preserve">Протезно-ортопедич.изделия (100 б/н+70 нал)% </t>
  </si>
  <si>
    <t>Инвалиды, дети-инвалиды.</t>
  </si>
  <si>
    <t>Ф-20 ст.28</t>
  </si>
  <si>
    <t>2,09х120=250,8;  где 2,09-сред-</t>
  </si>
  <si>
    <t>няя сложившаяся цена</t>
  </si>
  <si>
    <t>2.6.</t>
  </si>
  <si>
    <t>Дрова (50% оплата) в пределах норм.</t>
  </si>
  <si>
    <t>Инвалиды,дети-инвалидами ( в домах без ЦО).</t>
  </si>
  <si>
    <t>Ф-57 ст.17</t>
  </si>
  <si>
    <t>0,2х12х0,5х81=97,2;   см.выше</t>
  </si>
  <si>
    <t>2.7.</t>
  </si>
  <si>
    <t>Газ (50% оплата) в пределах норм.</t>
  </si>
  <si>
    <t>Инвалиды,семьи с детьми-инвалидами.</t>
  </si>
  <si>
    <t>Ф-19 ст.17</t>
  </si>
  <si>
    <t xml:space="preserve">0,08х0,5х12х36=17,28; см.выше </t>
  </si>
  <si>
    <t>2.8.</t>
  </si>
  <si>
    <t>Приобретение инвалидных колясок.</t>
  </si>
  <si>
    <t>Инвалиды по общ.заболев-ю и др.причинам.</t>
  </si>
  <si>
    <t>Ф-57,Ф-19 ст.30</t>
  </si>
  <si>
    <t>12х1,1х5=66; где 13,3-цена</t>
  </si>
  <si>
    <t>Ремонт инвалидных колясок.</t>
  </si>
  <si>
    <t>Инвалиды,имеющие инвалидные коляски.</t>
  </si>
  <si>
    <t>Ф-57 ст.30</t>
  </si>
  <si>
    <t>0,28х1,1х5х12=18,48;где 0,3-це-</t>
  </si>
  <si>
    <t>на ремонта коляски.В месяц</t>
  </si>
  <si>
    <t>5 ремонтов.За год-60.</t>
  </si>
  <si>
    <t>Капитальный ремонт автомотоколясок</t>
  </si>
  <si>
    <t>Инвалиды , имеющие автомотоколяски</t>
  </si>
  <si>
    <t>Ф-57</t>
  </si>
  <si>
    <t>5,5х1,1х3=16,5; где 5,5-средняя</t>
  </si>
  <si>
    <t>ст-ть ремонта а/мотоколяски.</t>
  </si>
  <si>
    <t>2.9.</t>
  </si>
  <si>
    <t>Cредства реабилитации: - приобретение</t>
  </si>
  <si>
    <t>Инвалиды,дети-инвалиды.</t>
  </si>
  <si>
    <t xml:space="preserve">0,99х67=66,33; где 0,99-усред- </t>
  </si>
  <si>
    <t>ненная сложившаяся цена.</t>
  </si>
  <si>
    <t xml:space="preserve">                                              - изготовление, </t>
  </si>
  <si>
    <t>Инвалид, дети-инвалиды.</t>
  </si>
  <si>
    <t>Ф-20</t>
  </si>
  <si>
    <t>5,1х14=71,4;  где 5,1-цена по</t>
  </si>
  <si>
    <t xml:space="preserve">                                              - ремонт.</t>
  </si>
  <si>
    <t>0,084х25=2,1;где 0,084-средняя</t>
  </si>
  <si>
    <t>цена ремонта.</t>
  </si>
  <si>
    <t>2.10.</t>
  </si>
  <si>
    <t>Инвалиды,дети-инвалиды,лица сопровождаю-</t>
  </si>
  <si>
    <t>Ф-20 договор</t>
  </si>
  <si>
    <t xml:space="preserve">7,7х1,1х11=84,7;где 7,7средняя </t>
  </si>
  <si>
    <t>щие инвалидов  1 группы и детей-инв.:  - авиа;</t>
  </si>
  <si>
    <t xml:space="preserve"> цена билета на авиа/тр-те</t>
  </si>
  <si>
    <t xml:space="preserve">                                                                          - ж/д.</t>
  </si>
  <si>
    <t>4х1,1х20=88; где 4,4-сред.на ж/д</t>
  </si>
  <si>
    <t>2.11.</t>
  </si>
  <si>
    <t>Обучение вождению автомобиля</t>
  </si>
  <si>
    <t>Инвалиды, получившие б/платно по мед. пока</t>
  </si>
  <si>
    <t>1,5 х1,1=1,65 ст-ть обучения</t>
  </si>
  <si>
    <t>заниям.</t>
  </si>
  <si>
    <t>2.12.</t>
  </si>
  <si>
    <t>Проезд  (100%) на транспорте общего пользова-</t>
  </si>
  <si>
    <t>Инвалиды, дети-инвалиды, их родители, опеку-</t>
  </si>
  <si>
    <t>0,0594х50=2,97;где 0,0594средн</t>
  </si>
  <si>
    <t>ния пригородного сообщения.</t>
  </si>
  <si>
    <t>ны, попечители и соц,работники по уходу.</t>
  </si>
  <si>
    <t>ст-ть пр-зда.</t>
  </si>
  <si>
    <t xml:space="preserve">                                                 Итого по подразделу 2:</t>
  </si>
  <si>
    <t>3.</t>
  </si>
  <si>
    <t>Меры социальной (адресной) поддержки населения в соответствии с ФЗ "О государственной социальной помощи".</t>
  </si>
  <si>
    <t xml:space="preserve">Ф-36,Ф-01,Ф-65 </t>
  </si>
  <si>
    <t>3.1.</t>
  </si>
  <si>
    <t>Помощь на питание.</t>
  </si>
  <si>
    <t>3.1.1.</t>
  </si>
  <si>
    <t>Субсидии и компенсации на :</t>
  </si>
  <si>
    <t xml:space="preserve">      - продукты питания:</t>
  </si>
  <si>
    <t>Семьи и граждане,.при ССД&lt;БПМ.</t>
  </si>
  <si>
    <t>МБ</t>
  </si>
  <si>
    <t xml:space="preserve">              компенсации,</t>
  </si>
  <si>
    <t>0,4х1,1х12х930=4910,4;где 0,44-</t>
  </si>
  <si>
    <t>средняя сумма компенсации</t>
  </si>
  <si>
    <t xml:space="preserve">              проднаборы.</t>
  </si>
  <si>
    <t>0,4х1,1х12х204=1077,12;    0,44-</t>
  </si>
  <si>
    <t>средняя цена проднабора.</t>
  </si>
  <si>
    <t xml:space="preserve">      - ежедневное питание в столовой:  на год;</t>
  </si>
  <si>
    <t>Безнадзорные дети.Граждане,не имеющие</t>
  </si>
  <si>
    <t>0,025х1,1х28(дн)х12х3=27,72</t>
  </si>
  <si>
    <t>возможности приготовить себе пищу сами.</t>
  </si>
  <si>
    <t>где 0,025-цена обеда в столо-</t>
  </si>
  <si>
    <t>вой.</t>
  </si>
  <si>
    <t xml:space="preserve">                                                          -на каникулы.</t>
  </si>
  <si>
    <t>Безнадзорные дети.</t>
  </si>
  <si>
    <t>0,025х1,1х28(дн)х4=3,08</t>
  </si>
  <si>
    <t xml:space="preserve">      - с/хозпродукты на зиму,</t>
  </si>
  <si>
    <t>Не имеющие огорода,при ССД&lt;БПМср..</t>
  </si>
  <si>
    <t>0,42х1,1х400=184,8</t>
  </si>
  <si>
    <t xml:space="preserve">      - субсидия на покупку птицы,скота,семян,</t>
  </si>
  <si>
    <t>Семьи  с ССД&lt;БПМср,желающие обес-</t>
  </si>
  <si>
    <t>1х1.1х10=11</t>
  </si>
  <si>
    <t xml:space="preserve">         земельного участка.</t>
  </si>
  <si>
    <t>печить себя продуктами самостоятельно.</t>
  </si>
  <si>
    <t>3.2.</t>
  </si>
  <si>
    <t>Помощь на медицинское обслуживание.</t>
  </si>
  <si>
    <t>3.2.1.</t>
  </si>
  <si>
    <t xml:space="preserve">       - лекарства,</t>
  </si>
  <si>
    <t>Семьи и граждане при ССД&lt;БПМср.</t>
  </si>
  <si>
    <t>0,34х1,1х4х1549=2323,50</t>
  </si>
  <si>
    <t xml:space="preserve">       - медосмотр,</t>
  </si>
  <si>
    <t>0,7-100%   0,35х47=16,45</t>
  </si>
  <si>
    <t xml:space="preserve">       - средства реабилитации(очки,тест-полоски</t>
  </si>
  <si>
    <t>Семьи и граждане при CCД&lt;БПМср.,</t>
  </si>
  <si>
    <t>0,48х1,1х32=16,9</t>
  </si>
  <si>
    <t xml:space="preserve">          контактные линзы,глюкометры и пр.)</t>
  </si>
  <si>
    <t>нуждающиеся в подобных средствах.</t>
  </si>
  <si>
    <t xml:space="preserve">       - операции,лечение,обследование,</t>
  </si>
  <si>
    <t>Граждане при ССД&lt;БПМср..</t>
  </si>
  <si>
    <t>0,9х1,1х113=111,87</t>
  </si>
  <si>
    <t xml:space="preserve">       - зубопротезирование (доп.:100%,50%).</t>
  </si>
  <si>
    <t>Семьи и граждане при  ССД&lt;БПМср.</t>
  </si>
  <si>
    <t>1,5х1,1х80=132</t>
  </si>
  <si>
    <t xml:space="preserve">      -  протезно-ортопедические изделия.</t>
  </si>
  <si>
    <t>Граждане из семей с   ССД&lt;БПМср.:</t>
  </si>
  <si>
    <t>1х40=40</t>
  </si>
  <si>
    <t xml:space="preserve">  - инвалиды (сверх 100%б/н+70%н ),</t>
  </si>
  <si>
    <t xml:space="preserve"> - без группы инвалидн.(сверх 100%б/н+50%н)</t>
  </si>
  <si>
    <t>3.3.</t>
  </si>
  <si>
    <t>Помощь на санаторно-курортное лечение  граждан и оздоровление детей.</t>
  </si>
  <si>
    <t>3.3.1.</t>
  </si>
  <si>
    <t>Субсидии и компенсации на:</t>
  </si>
  <si>
    <t xml:space="preserve">      - путевки сан.кур.лечения взрослым,</t>
  </si>
  <si>
    <t>Граждане с мед.показаниями при</t>
  </si>
  <si>
    <t>14х1,1х50=770</t>
  </si>
  <si>
    <t>ССД&lt;БПМср.</t>
  </si>
  <si>
    <t xml:space="preserve">      - путевки в детский лагерь,</t>
  </si>
  <si>
    <t>Дети: под опекой,из семей инва-</t>
  </si>
  <si>
    <t>0,725х1,1х197=157,01</t>
  </si>
  <si>
    <t>лидов, из семей с  ССД&lt;БПМср.</t>
  </si>
  <si>
    <t xml:space="preserve">      - путевки сан-кур.лечения детям.</t>
  </si>
  <si>
    <t>Дети из семей с ССД&lt;БПМср.</t>
  </si>
  <si>
    <t>10,55х1,1х70=812,35</t>
  </si>
  <si>
    <t>3.4.</t>
  </si>
  <si>
    <t>Помощь на одежду и постельные принадлежности.</t>
  </si>
  <si>
    <t>3.4.1.</t>
  </si>
  <si>
    <t xml:space="preserve">      - одежду взрослым ,</t>
  </si>
  <si>
    <t>Граждане из семей с ССД&lt;БПМср..</t>
  </si>
  <si>
    <t>0,7х1920-1344</t>
  </si>
  <si>
    <t xml:space="preserve">      - школьную одежду,</t>
  </si>
  <si>
    <t>Дети граждан из семей с ССД&lt;БПМср.:</t>
  </si>
  <si>
    <t>0,44х1,1х890=430,76</t>
  </si>
  <si>
    <t xml:space="preserve">      - одежду  детям,</t>
  </si>
  <si>
    <t>Дети из семей с  ССД&lt;БПМср.</t>
  </si>
  <si>
    <t>0,44х1,1х420=203,28</t>
  </si>
  <si>
    <t xml:space="preserve">      - постельное белье,</t>
  </si>
  <si>
    <t>Семьи с ССД&lt;БПМср.(по рез.обследования).</t>
  </si>
  <si>
    <t>0,21х1,1х1800=415,8</t>
  </si>
  <si>
    <t xml:space="preserve">      - постельные принадлежности.</t>
  </si>
  <si>
    <t>0,34х1,1х50=18,7</t>
  </si>
  <si>
    <t>3.5.</t>
  </si>
  <si>
    <t>Помощь на оплату бытовых услуг.</t>
  </si>
  <si>
    <t>3.5.1.</t>
  </si>
  <si>
    <t>Субсидии и компенсации на ремонты:</t>
  </si>
  <si>
    <t xml:space="preserve">     - обуви,</t>
  </si>
  <si>
    <t>Семьи с ССД&lt;БПМср..</t>
  </si>
  <si>
    <t>0,241х1,1х200=53</t>
  </si>
  <si>
    <t xml:space="preserve">     - одежды,</t>
  </si>
  <si>
    <t>Семьи с  ССД&lt;БПМср..</t>
  </si>
  <si>
    <t>0,361х1,1х38=15,09</t>
  </si>
  <si>
    <t xml:space="preserve">     - бытовой техники,</t>
  </si>
  <si>
    <t>Семьи с  ССД&lt;БПМср.</t>
  </si>
  <si>
    <t>1,4х1,1х50=847</t>
  </si>
  <si>
    <t xml:space="preserve">     -  телерадиоаппаратуры,</t>
  </si>
  <si>
    <t>0,5х1,1х400=220</t>
  </si>
  <si>
    <t>3.5.2.</t>
  </si>
  <si>
    <t>Субсидии и компенсации МПОЖКХ на :</t>
  </si>
  <si>
    <t xml:space="preserve">     - ремонт жилья ИВОВ,УВОВ,вдовам,</t>
  </si>
  <si>
    <t>Одинокие ИВОВ,УВОВ,вдовы УВОВ,</t>
  </si>
  <si>
    <t>2х1,1х20=44</t>
  </si>
  <si>
    <t xml:space="preserve">    </t>
  </si>
  <si>
    <t>не имеющие обеспеченных детей.</t>
  </si>
  <si>
    <t xml:space="preserve">     - ремонт жилья.</t>
  </si>
  <si>
    <t>Одинокие пенсионеры при ССД&lt;БПМср.</t>
  </si>
  <si>
    <t>1,5х1,1х95=156,75</t>
  </si>
  <si>
    <t xml:space="preserve">     - ремонт сан/тех.оборудования.</t>
  </si>
  <si>
    <t>Семьи с ССД&lt;БПМср.</t>
  </si>
  <si>
    <t>0,9х1,1х206=203,94</t>
  </si>
  <si>
    <t xml:space="preserve">     -  конфорки.</t>
  </si>
  <si>
    <t>0,2х1,1х440=96,8</t>
  </si>
  <si>
    <t>3.5.3.</t>
  </si>
  <si>
    <t>Субсидии и компенсации на услуги:</t>
  </si>
  <si>
    <t xml:space="preserve">     - прачечной,</t>
  </si>
  <si>
    <t>0,06х1,1х5=0,33</t>
  </si>
  <si>
    <t xml:space="preserve">     - по прокату бытовой техники,</t>
  </si>
  <si>
    <t>0,2х1,1х2=0,44</t>
  </si>
  <si>
    <t xml:space="preserve">     - парикмахера.</t>
  </si>
  <si>
    <t>0,07х1,1х2х170=26,18</t>
  </si>
  <si>
    <t xml:space="preserve">     - химчистки,</t>
  </si>
  <si>
    <t>0,3х1,1х5=1,65</t>
  </si>
  <si>
    <t xml:space="preserve">     - по установке домофонов,</t>
  </si>
  <si>
    <t>Семьи инвалидов,пенс-ров с ССД&lt;БПМср.</t>
  </si>
  <si>
    <t>0,6х1,1х10=6,6</t>
  </si>
  <si>
    <t xml:space="preserve">     - бани (ВГТ),</t>
  </si>
  <si>
    <t>Инвалиды,дети инв-ды,семьи ССД&lt;БПМср.:</t>
  </si>
  <si>
    <t>0,023х1,1х4х12х110=133,58</t>
  </si>
  <si>
    <t>одинокие,многодетные,неполные семьи</t>
  </si>
  <si>
    <t xml:space="preserve">     - адвоката,нотариуса,</t>
  </si>
  <si>
    <t>0,6х1,1х2=1,32</t>
  </si>
  <si>
    <t xml:space="preserve">     - по вспашке и поливу огорода,</t>
  </si>
  <si>
    <t>0,18х40=7,2</t>
  </si>
  <si>
    <t xml:space="preserve">     - по подписке на газету,</t>
  </si>
  <si>
    <t>0,072х1,1х2х2020=319,97</t>
  </si>
  <si>
    <t xml:space="preserve">     - по уборке снега,</t>
  </si>
  <si>
    <t>Инвалиды,одинок.пенсионеры с ССД&lt;БПМср.</t>
  </si>
  <si>
    <t xml:space="preserve">     - по расколке дров,</t>
  </si>
  <si>
    <t>0,18х103=18,54</t>
  </si>
  <si>
    <t xml:space="preserve">     - социального такси,</t>
  </si>
  <si>
    <t>0,5х30=15</t>
  </si>
  <si>
    <t xml:space="preserve">     - по установке телефона(частично).</t>
  </si>
  <si>
    <t>0,6х1,1х35=23,1</t>
  </si>
  <si>
    <t>3.6.</t>
  </si>
  <si>
    <t>Денежная помощь в экстремальной ситуации.</t>
  </si>
  <si>
    <t>3.6.1.</t>
  </si>
  <si>
    <t>Социальная  помощь:</t>
  </si>
  <si>
    <t xml:space="preserve">      - в виде ссуды (возвратной),</t>
  </si>
  <si>
    <t>Семьи  граждан с ССД&lt;БПМср.,в экстрем.</t>
  </si>
  <si>
    <t>2,6х60=156</t>
  </si>
  <si>
    <t>итуации (пожар,наводнение,авария,ограб-</t>
  </si>
  <si>
    <t>ление,переселенчество,травма и пр.)</t>
  </si>
  <si>
    <t xml:space="preserve">      - в экстремальной ситуации,</t>
  </si>
  <si>
    <t>Семьи граждан с  ССД&lt;БПМср.(наличие</t>
  </si>
  <si>
    <t>1,04х350=364</t>
  </si>
  <si>
    <t>документов, подтвержд-х экстрем.ситуацию.</t>
  </si>
  <si>
    <t xml:space="preserve">      - семьям воинов,погибших в</t>
  </si>
  <si>
    <t>Семьи в/служащих,погибших в межрегио-</t>
  </si>
  <si>
    <t xml:space="preserve">        мирное время,</t>
  </si>
  <si>
    <t>нальных конфликтах в мирное время.</t>
  </si>
  <si>
    <t xml:space="preserve">      - инвалидам без 2-х конечностей.</t>
  </si>
  <si>
    <t>Инвалиды без 2-х конечностей.</t>
  </si>
  <si>
    <t>3.7.</t>
  </si>
  <si>
    <t>Помощь  на оплату  за пребывание в различных учреждениях.</t>
  </si>
  <si>
    <t>3.7.1.</t>
  </si>
  <si>
    <t>Субсидии на оплату за пребывание :</t>
  </si>
  <si>
    <t xml:space="preserve">      - в приюте,</t>
  </si>
  <si>
    <t>Беспризорные,безнадзорные дети .</t>
  </si>
  <si>
    <t>0,23х1,1х365х10=923,0</t>
  </si>
  <si>
    <t xml:space="preserve">      - в общежитии,</t>
  </si>
  <si>
    <t>Граждане  при ССД&lt;БПМср.</t>
  </si>
  <si>
    <t>0,35х1,1х12х11=50,82</t>
  </si>
  <si>
    <t xml:space="preserve">      - на "соц,койке"в больнице,</t>
  </si>
  <si>
    <t>Одинокие граждане,нуждающиеся в уходе.</t>
  </si>
  <si>
    <t>0,23х1,1х365х2=184,60</t>
  </si>
  <si>
    <t xml:space="preserve">      - в ДДУ,</t>
  </si>
  <si>
    <t>0,25х1,1х12=33</t>
  </si>
  <si>
    <t xml:space="preserve">      - в учебном заведении,</t>
  </si>
  <si>
    <t>Дети-сироты,дети из семей с ССД&lt;БПМср,</t>
  </si>
  <si>
    <t>3х3=9</t>
  </si>
  <si>
    <t>получающие пенсию по потере кормильца.</t>
  </si>
  <si>
    <t>3.8.</t>
  </si>
  <si>
    <t>Помощь по оплате проезда.</t>
  </si>
  <si>
    <t>3.8.1.</t>
  </si>
  <si>
    <t>Компенсация расходов по проезду:</t>
  </si>
  <si>
    <t>1,26х1,1х30=41,58</t>
  </si>
  <si>
    <t xml:space="preserve">   -автобусом на огород;</t>
  </si>
  <si>
    <t xml:space="preserve">   -речным транспортом на огород;</t>
  </si>
  <si>
    <t xml:space="preserve">   -автобусом к месту учебы (Самусь);</t>
  </si>
  <si>
    <t xml:space="preserve">   -автобусом на учебу глухонемым (Томск).</t>
  </si>
  <si>
    <t>3.9.</t>
  </si>
  <si>
    <t>Помощь на топливо.</t>
  </si>
  <si>
    <t>3.9.1.</t>
  </si>
  <si>
    <t xml:space="preserve">     - дрова,</t>
  </si>
  <si>
    <t>Граждане с ССД&lt;БПМср.(дома без ЦО).</t>
  </si>
  <si>
    <t>0,6х1.1х50=33</t>
  </si>
  <si>
    <t xml:space="preserve">     - газ.</t>
  </si>
  <si>
    <t>Граждане с ССД&lt;БПМср(дома н/благоустр).</t>
  </si>
  <si>
    <t>0,3х1,1х10=3,3</t>
  </si>
  <si>
    <t xml:space="preserve">                                        Итого по подразделу 3 :</t>
  </si>
  <si>
    <t>4.</t>
  </si>
  <si>
    <t>Меры социальной поддержки, предусмотренные другими федеральными законами.</t>
  </si>
  <si>
    <t>4.1.</t>
  </si>
  <si>
    <t>Меры социальной поддержки в соответствии с ФЗ "О реабилитации жертв политических репрессий".</t>
  </si>
  <si>
    <t>Ф-16</t>
  </si>
  <si>
    <t>4.1.1.</t>
  </si>
  <si>
    <t>Реабилитированные граждане, явл. пенс.,</t>
  </si>
  <si>
    <t>Ф-16 ст.16</t>
  </si>
  <si>
    <t>0,2х12х0,5х13=15,6</t>
  </si>
  <si>
    <t>лах норм ,установленных для населения.</t>
  </si>
  <si>
    <t>проживающ.в домах без центр.отопления.</t>
  </si>
  <si>
    <t>4.1.2.</t>
  </si>
  <si>
    <t>Реабилит.граждане, явл. пенсионерами</t>
  </si>
  <si>
    <t>0,008х1,1х10:2х12х15=7,92</t>
  </si>
  <si>
    <t>4.1.3.</t>
  </si>
  <si>
    <t>Проезд по территории РФ(100% ж/д, 50%-проч.)</t>
  </si>
  <si>
    <t>1,9х1,1х120=250,8</t>
  </si>
  <si>
    <t>4.1.4.</t>
  </si>
  <si>
    <t>Установка телефона 100%</t>
  </si>
  <si>
    <t>3,2х1,1х25=88</t>
  </si>
  <si>
    <t>впервые воспользовавшиеся данной льготой</t>
  </si>
  <si>
    <t>4.2.</t>
  </si>
  <si>
    <t>Меры социальной поддержки в соответствии чс ФЗ "О соц.защите граждан подвергшихся воздействию радиации вследствии катастрофы на ЧАЭС".</t>
  </si>
  <si>
    <t>4.2.1.</t>
  </si>
  <si>
    <t>Установка телефона  ( 50% оплата ).</t>
  </si>
  <si>
    <t>Инвалиды,неработающие пенсионеры, трудо-</t>
  </si>
  <si>
    <t>Ф-13,Ф-14,Ф-15</t>
  </si>
  <si>
    <t>1,8х10=18</t>
  </si>
  <si>
    <t>способные граждане получившие лучевую бо</t>
  </si>
  <si>
    <t>ст.14 п.4</t>
  </si>
  <si>
    <t>лезнь и др.заболевания из-за аварии на ЧАЭС</t>
  </si>
  <si>
    <t>и МАЯК.</t>
  </si>
  <si>
    <t>4.3.</t>
  </si>
  <si>
    <t>Меры социальной поддержки населения,предусмотренные  Указом Президента "О мерах по социальной поддержке многодетных семей".</t>
  </si>
  <si>
    <t>Ф-43</t>
  </si>
  <si>
    <t>4.3.1.</t>
  </si>
  <si>
    <t>Дрова (40% оплата ) в пределах норм.</t>
  </si>
  <si>
    <t>Граждане, имеющие более 4-х детей.</t>
  </si>
  <si>
    <t>М-43 п.1 п.п.а.</t>
  </si>
  <si>
    <t>0,2х12х0,4х4=3,84</t>
  </si>
  <si>
    <t>4.3.2.</t>
  </si>
  <si>
    <t>Газ ( 40% оплата )  в пределах норм.</t>
  </si>
  <si>
    <t>Ф-43,М-43</t>
  </si>
  <si>
    <t>0,008х10х0,4х12х4=1,53</t>
  </si>
  <si>
    <t>4.3.3.</t>
  </si>
  <si>
    <t>Дрова ( 30% оплата ) в пределах норм.</t>
  </si>
  <si>
    <t>Граждане, имеющие не более 4-х детей.</t>
  </si>
  <si>
    <t>0,2х12х0,3х30=21,6</t>
  </si>
  <si>
    <t>4.3.4.</t>
  </si>
  <si>
    <t>Газ ( 30% оплата ) в пределах норм.</t>
  </si>
  <si>
    <t>Граждане имеющие не более 4-х детей.</t>
  </si>
  <si>
    <t>Ф439,М-43</t>
  </si>
  <si>
    <t>0,008х10х0,3х12х11=3,2</t>
  </si>
  <si>
    <t>4.4.</t>
  </si>
  <si>
    <t>Меры социальной поддержки населения,предусмотренные ФЗ "Об иммунопрофилактике инфекционных болезней".</t>
  </si>
  <si>
    <t>Ф-41</t>
  </si>
  <si>
    <t>4.4.1.</t>
  </si>
  <si>
    <t>Компенсации по поствакцинальных осложне-</t>
  </si>
  <si>
    <t>ниям: -единовременные;</t>
  </si>
  <si>
    <t>Граждане с поствакцинальным осложнением.</t>
  </si>
  <si>
    <t>Ф-41 ст.19</t>
  </si>
  <si>
    <t xml:space="preserve">            - ежемесячные.</t>
  </si>
  <si>
    <t>Граждане-инвалиды после осложнения.</t>
  </si>
  <si>
    <t>Ф-41 ст.20</t>
  </si>
  <si>
    <t>12х1=12</t>
  </si>
  <si>
    <t>4.5.</t>
  </si>
  <si>
    <t>Меры социальной поддержки населения,предусмотренные ФЗ"О льготах на проезд на междугородном транспорте для детей,нуждающихся в санаторно-курортном лечении".</t>
  </si>
  <si>
    <t>Ф-42</t>
  </si>
  <si>
    <t>4.5.1.</t>
  </si>
  <si>
    <t>Проезд (50%оплата)на лечение детей до 18 лет.</t>
  </si>
  <si>
    <t>Дети из сеимей с ССД&lt;БПМср.</t>
  </si>
  <si>
    <t>Ф42 ст.1</t>
  </si>
  <si>
    <t>2х8=16</t>
  </si>
  <si>
    <t>4.6.</t>
  </si>
  <si>
    <t>Меры социальной поддержки населения,предусмотренные ФЗ"О дополнительных гарантиях по социальной защите детей-сирот и детей,оставшихся без попечения родителей".</t>
  </si>
  <si>
    <t>Ф-40</t>
  </si>
  <si>
    <t>4.6.1.</t>
  </si>
  <si>
    <t>Путевки на сан/курортное лечение детям.</t>
  </si>
  <si>
    <t>Дети-сироты и сопровождающие их лица.</t>
  </si>
  <si>
    <t>Ф-40 ст.7 п.1</t>
  </si>
  <si>
    <t>14х1,1х100=1540</t>
  </si>
  <si>
    <t>4.6.2.</t>
  </si>
  <si>
    <t>Проезд к месту сан/курортного лечения.</t>
  </si>
  <si>
    <t>Ф-40 ст.7 п.2</t>
  </si>
  <si>
    <t>2х5=10</t>
  </si>
  <si>
    <t>4.7.</t>
  </si>
  <si>
    <t>Постановление Минтруда"О финансировании деятельности,связанной с перевозкой несовершеннолетних самовольно ушедших из семей".</t>
  </si>
  <si>
    <t>Ф-89</t>
  </si>
  <si>
    <t>4.7.1.</t>
  </si>
  <si>
    <t>Провоз несовершеннолетних к месту их по-</t>
  </si>
  <si>
    <t>Дети, самовольно ушедшие из семей,</t>
  </si>
  <si>
    <t xml:space="preserve">ФБ </t>
  </si>
  <si>
    <t>8х1=8</t>
  </si>
  <si>
    <t>стоянного проживания.</t>
  </si>
  <si>
    <t>детских домов,школ-интернатов и пр..</t>
  </si>
  <si>
    <t>4.8.</t>
  </si>
  <si>
    <t>Постановление правительства РФ"Об обеспечении отдыха,оздоровления и занятости детей в 2002 году".</t>
  </si>
  <si>
    <t>4.8.1.</t>
  </si>
  <si>
    <t xml:space="preserve">Безнадзорные несовершеннолетние и дети  из  </t>
  </si>
  <si>
    <t>8,51х20=170,2</t>
  </si>
  <si>
    <t>семей.</t>
  </si>
  <si>
    <t>4.9.</t>
  </si>
  <si>
    <t>Постановление правительства РФ"О реализации протезно-ортопедических изделий".</t>
  </si>
  <si>
    <t>Ф-66</t>
  </si>
  <si>
    <t>4.9.1.</t>
  </si>
  <si>
    <t>Протезно-ортопедич.изд-я (100 б/н+50н)%</t>
  </si>
  <si>
    <t>Лица без инвалидности,но с мед.показаниями .</t>
  </si>
  <si>
    <t>Ф-66 п.2</t>
  </si>
  <si>
    <t>2х20=40</t>
  </si>
  <si>
    <t>4.10.</t>
  </si>
  <si>
    <t>ФЗ"О погребении и похоронном деле".</t>
  </si>
  <si>
    <t>4.10.1.</t>
  </si>
  <si>
    <t>Погребение,ритуальные услуги по ФЗ</t>
  </si>
  <si>
    <t>Лица, неработавшие (не пенсионеры).</t>
  </si>
  <si>
    <t>Ф-21</t>
  </si>
  <si>
    <t>1,5х225=337,5</t>
  </si>
  <si>
    <t>4.11.</t>
  </si>
  <si>
    <t>ФЗ"Об основах муниципальной службы в РФ".</t>
  </si>
  <si>
    <t>4.11.1</t>
  </si>
  <si>
    <t>Доплаты  муниципальным служащим.</t>
  </si>
  <si>
    <t>Пенсионеры,имеющие данный статус.</t>
  </si>
  <si>
    <t>Ф-24 ,М-44</t>
  </si>
  <si>
    <t>4.12.</t>
  </si>
  <si>
    <t>Меры социальной поддержки в соответствии с ФЗ"О днях воинской славы (победных днях) России".</t>
  </si>
  <si>
    <t>4.12.1</t>
  </si>
  <si>
    <t>Оплата расходов, связанных с памятными датами:</t>
  </si>
  <si>
    <t>Ф-39</t>
  </si>
  <si>
    <t xml:space="preserve">   -23 февраля-День защитника Отечества;</t>
  </si>
  <si>
    <t xml:space="preserve">   -5 декабря-начало наступления под Москвой;</t>
  </si>
  <si>
    <t xml:space="preserve">   -2 февраля-битва под Сталинградом;</t>
  </si>
  <si>
    <t xml:space="preserve">    23 августа-Курская битва;</t>
  </si>
  <si>
    <t xml:space="preserve">   -27 января-день снятия блокады Ленинграда;</t>
  </si>
  <si>
    <t xml:space="preserve">   -9мая -День Победы.</t>
  </si>
  <si>
    <t xml:space="preserve">   -60 летие Победы над фашистской Германией</t>
  </si>
  <si>
    <t xml:space="preserve">                                            Итого по подразделу 4 :</t>
  </si>
  <si>
    <t>5.</t>
  </si>
  <si>
    <t>Меры социальной поддержки,предусмотреннные местными нормативно-правовыми  актами.</t>
  </si>
  <si>
    <t>5.1.</t>
  </si>
  <si>
    <t>Установка телефона.</t>
  </si>
  <si>
    <t>5.1.1.</t>
  </si>
  <si>
    <t>Установка телефона (100% оплата).</t>
  </si>
  <si>
    <t>Награжденные медалью"За оборону Ленин-</t>
  </si>
  <si>
    <t>М-16</t>
  </si>
  <si>
    <t>3,6х2=7,2</t>
  </si>
  <si>
    <t>града","Жителю блокадного Ленинграда".</t>
  </si>
  <si>
    <t>5.1.2.</t>
  </si>
  <si>
    <t>Установка телефона  (50% оплата).</t>
  </si>
  <si>
    <t>УВОВ и приравненные к ним,ветераны бое-</t>
  </si>
  <si>
    <t>1,8х30=54</t>
  </si>
  <si>
    <t xml:space="preserve">  - оплата 50% ежемес.абон/платы за телефон</t>
  </si>
  <si>
    <t>вых  действий на территории др.государств,</t>
  </si>
  <si>
    <t>в/служ.в/ч не входящих в состав действующ.</t>
  </si>
  <si>
    <t>армии,вдовы(вдовцы)ИВОВ,приравненных к</t>
  </si>
  <si>
    <t>ним,инвалиды I-II группы по труду,родители,</t>
  </si>
  <si>
    <t>имеющие детей-инвалидов.</t>
  </si>
  <si>
    <t>5.2.</t>
  </si>
  <si>
    <t>Оплата топлива.</t>
  </si>
  <si>
    <t>5.2.1.</t>
  </si>
  <si>
    <t>Дрова (100% оплата) в пределах норм.</t>
  </si>
  <si>
    <t xml:space="preserve">Неработающ.пенсионеры сельской местности, </t>
  </si>
  <si>
    <t xml:space="preserve">М-45,М-01 </t>
  </si>
  <si>
    <t>0,2х18х30=108</t>
  </si>
  <si>
    <t>специалистам в сельской местности.</t>
  </si>
  <si>
    <t>являющиеся квалифицирован.специалистами.</t>
  </si>
  <si>
    <t>5.2.2.</t>
  </si>
  <si>
    <t>Дрова (50% оплата) в пределах норм и</t>
  </si>
  <si>
    <t xml:space="preserve">Граждане из числа: ИВОВ, инвалидов боевых </t>
  </si>
  <si>
    <t>М-46, М-01</t>
  </si>
  <si>
    <t>0,2х0,5х12х50=60</t>
  </si>
  <si>
    <t>транспортные расходы по его доставке.</t>
  </si>
  <si>
    <t>действий на терр.др.гос.,тружеников тыла,</t>
  </si>
  <si>
    <t xml:space="preserve">жен и родителей умерших ИВОВ и инвалидов </t>
  </si>
  <si>
    <t xml:space="preserve"> боевых действ.на территор.др.государств,</t>
  </si>
  <si>
    <t xml:space="preserve">узники-инвалиды,жены умерших узников, </t>
  </si>
  <si>
    <t>проживающие в домах, не имеющих ЦО.</t>
  </si>
  <si>
    <t>5.2.3.</t>
  </si>
  <si>
    <t>Газ ( 50% оплата ) в пределах норм.</t>
  </si>
  <si>
    <t>Категории граждан,перечисленные выше.</t>
  </si>
  <si>
    <t>М-46</t>
  </si>
  <si>
    <t>0,527х8=4,22</t>
  </si>
  <si>
    <t>5.3.</t>
  </si>
  <si>
    <t>Прочие виды помощи.</t>
  </si>
  <si>
    <t>5.3.1.</t>
  </si>
  <si>
    <t>Оплата секций,кружков (соц.реабилитация)</t>
  </si>
  <si>
    <t>Несовершеннолетние б/надзорные дети.</t>
  </si>
  <si>
    <t>1,2х10=12</t>
  </si>
  <si>
    <t>5.3.2.</t>
  </si>
  <si>
    <t>Помощь детям погибших в/служ-х (Чеченск.р)</t>
  </si>
  <si>
    <t>Семьи погибших в/служ-х,где остались дети.</t>
  </si>
  <si>
    <t>М-20</t>
  </si>
  <si>
    <t>2х6=12</t>
  </si>
  <si>
    <t>5.3.3.</t>
  </si>
  <si>
    <t>Рента пожизненная.</t>
  </si>
  <si>
    <t>Лица,заключившие с УСЗН договор о ренте.</t>
  </si>
  <si>
    <t>М-00</t>
  </si>
  <si>
    <t>26х27=702</t>
  </si>
  <si>
    <t>5.3.4.</t>
  </si>
  <si>
    <t>Питание тубинфицированных граждан.</t>
  </si>
  <si>
    <t>Лица-носители активной формы туберкулеза.</t>
  </si>
  <si>
    <t>М-04</t>
  </si>
  <si>
    <t>0,558х12х59=395,3</t>
  </si>
  <si>
    <t>5.3.5.</t>
  </si>
  <si>
    <t>Погребение,ритуальные услуги по ПГА</t>
  </si>
  <si>
    <t>Лица,взявшие обязательства по погребению.</t>
  </si>
  <si>
    <t>Ф-21,М-11</t>
  </si>
  <si>
    <t>1,5х1575=2363,00</t>
  </si>
  <si>
    <t xml:space="preserve">                                            Итого по подразделу 5 :</t>
  </si>
  <si>
    <t>ИТОГО по разделу I:</t>
  </si>
  <si>
    <t>II.  ДОПЛАТЫ  К  ПЕНСИЯМ.</t>
  </si>
  <si>
    <t>1.</t>
  </si>
  <si>
    <t>Доплаты инвалидам вооруженных конфликтов.</t>
  </si>
  <si>
    <t>Инвалиды участники боевых действий в Афга-</t>
  </si>
  <si>
    <t>М-19</t>
  </si>
  <si>
    <t>нистане и Чеченской республике.</t>
  </si>
  <si>
    <t>Выплаты Почетным гражданам города.</t>
  </si>
  <si>
    <t>Граждане,получившие даннный статус.</t>
  </si>
  <si>
    <t>М-03</t>
  </si>
  <si>
    <t>Доплаты н/работ.пенсионерам до 1200 руб</t>
  </si>
  <si>
    <t>Неработающие пенсионеры</t>
  </si>
  <si>
    <t>М-08</t>
  </si>
  <si>
    <t>Компенсация вознаграждения федеральной</t>
  </si>
  <si>
    <t>Граждане,получающие пенсию в почтовых от</t>
  </si>
  <si>
    <t>почтовой связи  (1,5 %)</t>
  </si>
  <si>
    <t>делениях.</t>
  </si>
  <si>
    <t>ИТОГО по разделу II:</t>
  </si>
  <si>
    <t>III. РАСХОДЫ НА  ОРГАНИЗАЦИЮ МЕРОПРИЯТИЙ  К  ПАМЯТНЫМ  ДАТАМ.</t>
  </si>
  <si>
    <t>Выплаты к памятным датам.</t>
  </si>
  <si>
    <t>Денежная помощь к памятным датам: 80-90лет;</t>
  </si>
  <si>
    <t>Юбиляры 80,85,90 лет.</t>
  </si>
  <si>
    <t>0,2х728=145,6</t>
  </si>
  <si>
    <t xml:space="preserve">                                                            50 лет свадьбы.</t>
  </si>
  <si>
    <t>Граждане,отметившие 50 лет свадьбы.</t>
  </si>
  <si>
    <t>1х24=24</t>
  </si>
  <si>
    <t>Помощь на  празднование знаменательных дат:</t>
  </si>
  <si>
    <t xml:space="preserve">  -15 февраля День вывода войск из Афганистана</t>
  </si>
  <si>
    <t xml:space="preserve">   -8 марта,</t>
  </si>
  <si>
    <t xml:space="preserve">   -26 апреля День памяти погибших на ЧАЭС,</t>
  </si>
  <si>
    <t xml:space="preserve">   -15 мая День семьи,</t>
  </si>
  <si>
    <t xml:space="preserve">   - Областной конкурс детей-инвалидов,</t>
  </si>
  <si>
    <t xml:space="preserve">   -1 июня День защиты детей,</t>
  </si>
  <si>
    <t xml:space="preserve">   - 22 июня День памяти павшим в годы войны,</t>
  </si>
  <si>
    <t xml:space="preserve">   - Спартианские игры,</t>
  </si>
  <si>
    <t xml:space="preserve">   -1 сентября День Знаний,</t>
  </si>
  <si>
    <t xml:space="preserve">   - Городской конкурс детей-инвалидов,</t>
  </si>
  <si>
    <t xml:space="preserve">   -День города,День молодежи,</t>
  </si>
  <si>
    <t xml:space="preserve">   - 1 октября  День старшего поколения ,</t>
  </si>
  <si>
    <t xml:space="preserve">   -Декада многодетных (март),</t>
  </si>
  <si>
    <t xml:space="preserve">   -День матери (послед.воскресенье ноября) ,</t>
  </si>
  <si>
    <t xml:space="preserve">   -30 октября Память жертв полит.репрессий,</t>
  </si>
  <si>
    <t xml:space="preserve">   -3 декабря Международный день инвалидов,</t>
  </si>
  <si>
    <t xml:space="preserve">   -Новый год,,</t>
  </si>
  <si>
    <t>ИТОГО по разделу III:</t>
  </si>
  <si>
    <t>IV.  ПОМОЩЬ  ОБЩЕСТВЕННЫМ  ОБЬЕДИНЕНИЯМ.</t>
  </si>
  <si>
    <t>Помощь на проведение культ.массовых меро-</t>
  </si>
  <si>
    <t>Члены обществ-ных организаций (ГСВ,ВГТ,</t>
  </si>
  <si>
    <t>приятий,коммунал.услуги,поощр.активистов.</t>
  </si>
  <si>
    <t>ВОГ,ВОИ,ВОС,союз"Чернобыль" и др.)</t>
  </si>
  <si>
    <t>Помощь на социально-культурные мероприя-</t>
  </si>
  <si>
    <t>Неработающие пенсионеры, состоящие на</t>
  </si>
  <si>
    <t>тия через обьединенный комитет профсоюза</t>
  </si>
  <si>
    <t>профсоюзном учете.</t>
  </si>
  <si>
    <t>городских предприятий и организаций.</t>
  </si>
  <si>
    <t>ИТОГО по разделу IV:</t>
  </si>
  <si>
    <t>V.  ВЫПЛАТЫ  ЕЖЕМЕСЯЧНОГО  ГОСУДАРСТВЕННОГО  ПОСОБИЯ  НА  ДЕТЕЙ  ПО ФЗ "О  ГОСУДАРСТВЕННЫХ ПОСОБИЯХ  ГРАЖДАНАМ,  ИМЕЮЩИМ  ДЕТЕЙ".</t>
  </si>
  <si>
    <t>Выплаты пособий на детей.</t>
  </si>
  <si>
    <t>Родители, лица их заменяющие на детей до 16</t>
  </si>
  <si>
    <t>Ф-63,Ф-17</t>
  </si>
  <si>
    <t>лет, учащиеся общеобразовательных школ.</t>
  </si>
  <si>
    <t>ИТОГО по разделу V:</t>
  </si>
  <si>
    <t>VI.  ЕДИНОВРЕМЕННЫЕ ПООЩРИТЕЛЬНЫЕ ВЫПЛАТЫ  И  ПРОЧИЕ  ВЫПЛАТЫ  ПО  ПОСТАНОВЛЕНИЯМ   ГЛАВЫ АДМИНИСТРАЦИИ.</t>
  </si>
  <si>
    <t xml:space="preserve">Выплаты гражданам города единовременно к </t>
  </si>
  <si>
    <t>Граждане,награжденные Почетными грамота-</t>
  </si>
  <si>
    <t>юбилейным и памятным датам.</t>
  </si>
  <si>
    <t xml:space="preserve">ми собрания народ.представителей и Главой </t>
  </si>
  <si>
    <t>Администрации",со статусом"Почетный жи-</t>
  </si>
  <si>
    <t>тель города,занесен.на Доску почета,получив-</t>
  </si>
  <si>
    <t>шие благодарность от Главы Администрации.</t>
  </si>
  <si>
    <t>ИТОГО по разделу VI:</t>
  </si>
  <si>
    <t xml:space="preserve">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</si>
</sst>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3" fillId="0" borderId="16" xfId="0" applyFont="1" applyBorder="1" applyAlignment="1">
      <alignment wrapText="1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5" fillId="0" borderId="22" xfId="0" applyNumberFormat="1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top" wrapText="1"/>
    </xf>
    <xf numFmtId="2" fontId="5" fillId="0" borderId="22" xfId="0" applyNumberFormat="1" applyFont="1" applyBorder="1" applyAlignment="1">
      <alignment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164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49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2" fontId="1" fillId="0" borderId="26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26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6" fillId="0" borderId="26" xfId="0" applyNumberFormat="1" applyFont="1" applyBorder="1" applyAlignment="1">
      <alignment horizontal="left"/>
    </xf>
    <xf numFmtId="2" fontId="1" fillId="0" borderId="26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3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00390625" style="1" customWidth="1"/>
    <col min="2" max="2" width="38.875" style="2" customWidth="1"/>
    <col min="3" max="3" width="3.875" style="4" customWidth="1"/>
    <col min="4" max="5" width="4.50390625" style="4" customWidth="1"/>
    <col min="6" max="6" width="3.375" style="4" customWidth="1"/>
    <col min="7" max="7" width="37.50390625" style="2" customWidth="1"/>
    <col min="8" max="8" width="0.12890625" style="7" hidden="1" customWidth="1"/>
    <col min="9" max="9" width="6.50390625" style="7" customWidth="1"/>
    <col min="10" max="11" width="8.125" style="8" customWidth="1"/>
    <col min="12" max="12" width="5.50390625" style="4" customWidth="1"/>
    <col min="13" max="13" width="5.625" style="7" customWidth="1"/>
    <col min="14" max="14" width="9.625" style="8" customWidth="1"/>
    <col min="15" max="15" width="9.00390625" style="2" customWidth="1"/>
    <col min="16" max="18" width="9.125" style="2" customWidth="1"/>
    <col min="19" max="19" width="6.50390625" style="9" customWidth="1"/>
    <col min="20" max="20" width="13.00390625" style="10" customWidth="1"/>
    <col min="21" max="21" width="25.00390625" style="2" bestFit="1" customWidth="1"/>
    <col min="22" max="16384" width="9.125" style="2" customWidth="1"/>
  </cols>
  <sheetData>
    <row r="1" spans="3:21" ht="15">
      <c r="C1" s="3"/>
      <c r="F1" s="5"/>
      <c r="G1" s="6"/>
      <c r="U1" s="11" t="s">
        <v>0</v>
      </c>
    </row>
    <row r="2" spans="1:21" s="13" customFormat="1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0" s="13" customFormat="1" ht="13.5" thickBot="1">
      <c r="A3" s="14"/>
      <c r="C3" s="15"/>
      <c r="D3" s="15"/>
      <c r="E3" s="15"/>
      <c r="F3" s="15"/>
      <c r="H3" s="16"/>
      <c r="I3" s="16"/>
      <c r="J3" s="17"/>
      <c r="K3" s="17"/>
      <c r="L3" s="15"/>
      <c r="M3" s="16"/>
      <c r="N3" s="17"/>
      <c r="S3" s="18"/>
      <c r="T3" s="19"/>
    </row>
    <row r="4" spans="1:14" s="13" customFormat="1" ht="15.75" thickBot="1">
      <c r="A4" s="14"/>
      <c r="C4" s="15"/>
      <c r="D4" s="15"/>
      <c r="E4" s="15"/>
      <c r="F4" s="15"/>
      <c r="G4" s="20" t="s">
        <v>2</v>
      </c>
      <c r="H4" s="21"/>
      <c r="I4" s="22" t="s">
        <v>3</v>
      </c>
      <c r="J4" s="23"/>
      <c r="K4" s="23"/>
      <c r="L4" s="23"/>
      <c r="M4" s="23"/>
      <c r="N4" s="24"/>
    </row>
    <row r="5" spans="1:14" s="13" customFormat="1" ht="30" customHeight="1" thickBot="1">
      <c r="A5" s="14"/>
      <c r="C5" s="15"/>
      <c r="D5" s="15"/>
      <c r="E5" s="15"/>
      <c r="F5" s="15"/>
      <c r="G5" s="25" t="s">
        <v>4</v>
      </c>
      <c r="H5" s="21"/>
      <c r="I5" s="26" t="s">
        <v>5</v>
      </c>
      <c r="J5" s="27"/>
      <c r="K5" s="28" t="s">
        <v>6</v>
      </c>
      <c r="L5" s="29"/>
      <c r="M5" s="30" t="s">
        <v>7</v>
      </c>
      <c r="N5" s="31"/>
    </row>
    <row r="6" spans="1:14" s="13" customFormat="1" ht="12" customHeight="1">
      <c r="A6" s="14"/>
      <c r="C6" s="15"/>
      <c r="D6" s="15"/>
      <c r="E6" s="15"/>
      <c r="F6" s="32"/>
      <c r="G6" s="33"/>
      <c r="H6" s="21"/>
      <c r="I6" s="34"/>
      <c r="J6" s="35"/>
      <c r="K6" s="36"/>
      <c r="L6" s="37"/>
      <c r="M6" s="38"/>
      <c r="N6" s="39"/>
    </row>
    <row r="7" spans="1:14" s="13" customFormat="1" ht="12.75" hidden="1">
      <c r="A7" s="14"/>
      <c r="C7" s="15"/>
      <c r="D7" s="15"/>
      <c r="E7" s="15"/>
      <c r="F7" s="32"/>
      <c r="G7" s="40"/>
      <c r="H7" s="21"/>
      <c r="I7" s="41"/>
      <c r="J7" s="42"/>
      <c r="K7" s="43"/>
      <c r="L7" s="32"/>
      <c r="M7" s="44"/>
      <c r="N7" s="45"/>
    </row>
    <row r="8" spans="3:20" ht="39.75">
      <c r="C8" s="46"/>
      <c r="D8" s="46"/>
      <c r="E8" s="46"/>
      <c r="F8" s="46"/>
      <c r="G8" s="47" t="s">
        <v>8</v>
      </c>
      <c r="H8" s="21">
        <f>SUM(H288)</f>
        <v>0</v>
      </c>
      <c r="I8" s="48">
        <f>SUM(J288)</f>
        <v>23643.68</v>
      </c>
      <c r="J8" s="49"/>
      <c r="K8" s="48">
        <f>SUM(K288)</f>
        <v>24242.18</v>
      </c>
      <c r="L8" s="50"/>
      <c r="M8" s="51">
        <f>SUM(N288)</f>
        <v>30918.457000000002</v>
      </c>
      <c r="N8" s="52"/>
      <c r="S8" s="2"/>
      <c r="T8" s="2"/>
    </row>
    <row r="9" spans="3:20" ht="39.75">
      <c r="C9" s="46"/>
      <c r="D9" s="46"/>
      <c r="E9" s="46"/>
      <c r="F9" s="46"/>
      <c r="G9" s="53" t="s">
        <v>9</v>
      </c>
      <c r="H9" s="54">
        <f>SUM(H76)</f>
        <v>0</v>
      </c>
      <c r="I9" s="55">
        <f>SUM(J76)</f>
        <v>2306.07</v>
      </c>
      <c r="J9" s="56"/>
      <c r="K9" s="55">
        <f>SUM(K76)</f>
        <v>2306.07</v>
      </c>
      <c r="L9" s="57"/>
      <c r="M9" s="58">
        <f>SUM(N76)</f>
        <v>2590.304</v>
      </c>
      <c r="N9" s="59"/>
      <c r="S9" s="2"/>
      <c r="T9" s="2"/>
    </row>
    <row r="10" spans="3:20" ht="53.25">
      <c r="C10" s="46"/>
      <c r="D10" s="46"/>
      <c r="E10" s="46"/>
      <c r="F10" s="46"/>
      <c r="G10" s="53" t="s">
        <v>10</v>
      </c>
      <c r="H10" s="54">
        <f>SUM(H113)</f>
        <v>0</v>
      </c>
      <c r="I10" s="55">
        <f>SUM(J113)</f>
        <v>3182.100000000001</v>
      </c>
      <c r="J10" s="56"/>
      <c r="K10" s="55">
        <f>SUM(K113)</f>
        <v>3182.100000000001</v>
      </c>
      <c r="L10" s="57"/>
      <c r="M10" s="58">
        <f>SUM(N113)</f>
        <v>2540.99</v>
      </c>
      <c r="N10" s="59"/>
      <c r="S10" s="2"/>
      <c r="T10" s="2"/>
    </row>
    <row r="11" spans="3:20" ht="24.75" customHeight="1">
      <c r="C11" s="5"/>
      <c r="D11" s="5"/>
      <c r="E11" s="5"/>
      <c r="F11" s="5"/>
      <c r="G11" s="53" t="s">
        <v>11</v>
      </c>
      <c r="H11" s="54">
        <f>SUM(H210)</f>
        <v>0</v>
      </c>
      <c r="I11" s="55">
        <f>SUM(J210)</f>
        <v>13154.239999999998</v>
      </c>
      <c r="J11" s="56"/>
      <c r="K11" s="55">
        <f>SUM(K210)</f>
        <v>13154.239999999998</v>
      </c>
      <c r="L11" s="57"/>
      <c r="M11" s="58">
        <f>SUM(N210)</f>
        <v>15767.127000000004</v>
      </c>
      <c r="N11" s="59"/>
      <c r="S11" s="2"/>
      <c r="T11" s="2"/>
    </row>
    <row r="12" spans="3:20" ht="39.75">
      <c r="C12" s="46"/>
      <c r="D12" s="46"/>
      <c r="E12" s="46"/>
      <c r="F12" s="46"/>
      <c r="G12" s="53" t="s">
        <v>12</v>
      </c>
      <c r="H12" s="54">
        <f>SUM(H259)</f>
        <v>6</v>
      </c>
      <c r="I12" s="55">
        <f>SUM(J259)</f>
        <v>3166.63</v>
      </c>
      <c r="J12" s="56"/>
      <c r="K12" s="55">
        <f>SUM(K259)</f>
        <v>3323.5299999999997</v>
      </c>
      <c r="L12" s="57"/>
      <c r="M12" s="58">
        <f>SUM(N259)</f>
        <v>6271.719999999999</v>
      </c>
      <c r="N12" s="59"/>
      <c r="S12" s="2"/>
      <c r="T12" s="2"/>
    </row>
    <row r="13" spans="4:20" ht="39">
      <c r="D13" s="5"/>
      <c r="E13" s="5"/>
      <c r="G13" s="53" t="s">
        <v>13</v>
      </c>
      <c r="H13" s="54">
        <f>SUM(H287)</f>
        <v>0</v>
      </c>
      <c r="I13" s="55">
        <f>SUM(J287)</f>
        <v>1834.6399999999999</v>
      </c>
      <c r="J13" s="56"/>
      <c r="K13" s="55">
        <f>SUM(K287)</f>
        <v>2276.24</v>
      </c>
      <c r="L13" s="57"/>
      <c r="M13" s="58">
        <f>SUM(N287)</f>
        <v>3748.316</v>
      </c>
      <c r="N13" s="59"/>
      <c r="S13" s="2"/>
      <c r="T13" s="2"/>
    </row>
    <row r="14" spans="4:20" ht="4.5" customHeight="1">
      <c r="D14" s="5"/>
      <c r="E14" s="5"/>
      <c r="G14" s="53"/>
      <c r="H14" s="54"/>
      <c r="I14" s="60"/>
      <c r="J14" s="61"/>
      <c r="K14" s="60"/>
      <c r="L14" s="62"/>
      <c r="M14" s="63"/>
      <c r="N14" s="64"/>
      <c r="S14" s="2"/>
      <c r="T14" s="2"/>
    </row>
    <row r="15" spans="3:20" ht="12.75">
      <c r="C15" s="65"/>
      <c r="D15" s="65"/>
      <c r="E15" s="65"/>
      <c r="F15" s="65"/>
      <c r="G15" s="40" t="s">
        <v>14</v>
      </c>
      <c r="H15" s="21">
        <f>SUM(H296)</f>
        <v>0</v>
      </c>
      <c r="I15" s="48">
        <f>SUM(J296)</f>
        <v>5138.34</v>
      </c>
      <c r="J15" s="49"/>
      <c r="K15" s="48">
        <f>SUM(K296)</f>
        <v>5874.96</v>
      </c>
      <c r="L15" s="50"/>
      <c r="M15" s="51">
        <f>SUM(N296)</f>
        <v>7622.4</v>
      </c>
      <c r="N15" s="52"/>
      <c r="S15" s="2"/>
      <c r="T15" s="2"/>
    </row>
    <row r="16" spans="3:20" ht="4.5" customHeight="1">
      <c r="C16" s="66"/>
      <c r="D16" s="66"/>
      <c r="E16" s="66"/>
      <c r="F16" s="66"/>
      <c r="G16" s="67"/>
      <c r="H16" s="21"/>
      <c r="I16" s="68"/>
      <c r="J16" s="69"/>
      <c r="K16" s="68"/>
      <c r="L16" s="70"/>
      <c r="M16" s="71"/>
      <c r="N16" s="72"/>
      <c r="S16" s="2"/>
      <c r="T16" s="2"/>
    </row>
    <row r="17" spans="1:14" s="74" customFormat="1" ht="39.75">
      <c r="A17" s="1"/>
      <c r="B17" s="2"/>
      <c r="C17" s="73"/>
      <c r="D17" s="73"/>
      <c r="E17" s="73"/>
      <c r="F17" s="73"/>
      <c r="G17" s="47" t="s">
        <v>15</v>
      </c>
      <c r="H17" s="21">
        <f>SUM(H319)</f>
        <v>0</v>
      </c>
      <c r="I17" s="48">
        <f>SUM(J319)</f>
        <v>423.25</v>
      </c>
      <c r="J17" s="49"/>
      <c r="K17" s="48">
        <f>SUM(K319)</f>
        <v>423.25</v>
      </c>
      <c r="L17" s="50"/>
      <c r="M17" s="51">
        <f>SUM(N319)</f>
        <v>528.6</v>
      </c>
      <c r="N17" s="52"/>
    </row>
    <row r="18" spans="1:14" s="74" customFormat="1" ht="4.5" customHeight="1">
      <c r="A18" s="1"/>
      <c r="B18" s="2"/>
      <c r="C18" s="73"/>
      <c r="D18" s="73"/>
      <c r="E18" s="73"/>
      <c r="F18" s="73"/>
      <c r="G18" s="53"/>
      <c r="H18" s="21"/>
      <c r="I18" s="68"/>
      <c r="J18" s="69"/>
      <c r="K18" s="68"/>
      <c r="L18" s="70"/>
      <c r="M18" s="71"/>
      <c r="N18" s="72"/>
    </row>
    <row r="19" spans="1:14" s="13" customFormat="1" ht="12.75">
      <c r="A19" s="1"/>
      <c r="B19" s="2"/>
      <c r="C19" s="75"/>
      <c r="D19" s="75"/>
      <c r="E19" s="75"/>
      <c r="F19" s="75"/>
      <c r="G19" s="40" t="s">
        <v>16</v>
      </c>
      <c r="H19" s="21">
        <f>SUM(H326)</f>
        <v>0</v>
      </c>
      <c r="I19" s="48">
        <f>SUM(J326)</f>
        <v>834.73</v>
      </c>
      <c r="J19" s="49"/>
      <c r="K19" s="48">
        <f>SUM(K326)</f>
        <v>834.73</v>
      </c>
      <c r="L19" s="50"/>
      <c r="M19" s="51">
        <f>SUM(N326)</f>
        <v>831.84</v>
      </c>
      <c r="N19" s="52"/>
    </row>
    <row r="20" spans="1:14" s="13" customFormat="1" ht="4.5" customHeight="1">
      <c r="A20" s="1"/>
      <c r="B20" s="2"/>
      <c r="C20" s="75"/>
      <c r="D20" s="75"/>
      <c r="E20" s="75"/>
      <c r="F20" s="75"/>
      <c r="G20" s="67"/>
      <c r="H20" s="21"/>
      <c r="I20" s="68"/>
      <c r="J20" s="69"/>
      <c r="K20" s="68"/>
      <c r="L20" s="70"/>
      <c r="M20" s="71"/>
      <c r="N20" s="72"/>
    </row>
    <row r="21" spans="1:14" s="13" customFormat="1" ht="39">
      <c r="A21" s="1"/>
      <c r="B21" s="2"/>
      <c r="C21" s="75"/>
      <c r="D21" s="75"/>
      <c r="E21" s="75"/>
      <c r="F21" s="75"/>
      <c r="G21" s="47" t="s">
        <v>17</v>
      </c>
      <c r="H21" s="21">
        <f>SUM(H332)</f>
        <v>0</v>
      </c>
      <c r="I21" s="48">
        <f>SUM(J332)</f>
        <v>18320</v>
      </c>
      <c r="J21" s="49"/>
      <c r="K21" s="48">
        <f>SUM(K332)</f>
        <v>16000</v>
      </c>
      <c r="L21" s="50"/>
      <c r="M21" s="51">
        <f>SUM(N332)</f>
        <v>16136.099999999999</v>
      </c>
      <c r="N21" s="52"/>
    </row>
    <row r="22" spans="1:14" s="13" customFormat="1" ht="4.5" customHeight="1">
      <c r="A22" s="1"/>
      <c r="B22" s="2"/>
      <c r="C22" s="75"/>
      <c r="D22" s="75"/>
      <c r="E22" s="75"/>
      <c r="F22" s="75"/>
      <c r="G22" s="53"/>
      <c r="H22" s="21"/>
      <c r="I22" s="68"/>
      <c r="J22" s="69"/>
      <c r="K22" s="68"/>
      <c r="L22" s="70"/>
      <c r="M22" s="71"/>
      <c r="N22" s="72"/>
    </row>
    <row r="23" spans="1:14" s="13" customFormat="1" ht="13.5" thickBot="1">
      <c r="A23" s="1"/>
      <c r="B23" s="2"/>
      <c r="C23" s="75"/>
      <c r="D23" s="75"/>
      <c r="E23" s="75"/>
      <c r="F23" s="75"/>
      <c r="G23" s="40" t="s">
        <v>18</v>
      </c>
      <c r="H23" s="21">
        <f>SUM(H339)</f>
        <v>0</v>
      </c>
      <c r="I23" s="48">
        <f>SUM(J339)</f>
        <v>770</v>
      </c>
      <c r="J23" s="49"/>
      <c r="K23" s="48">
        <f>SUM(K339)</f>
        <v>870</v>
      </c>
      <c r="L23" s="50"/>
      <c r="M23" s="76">
        <f>SUM(N339)</f>
        <v>950.6</v>
      </c>
      <c r="N23" s="77"/>
    </row>
    <row r="24" spans="1:14" s="13" customFormat="1" ht="6.75" customHeight="1">
      <c r="A24" s="1"/>
      <c r="B24" s="2"/>
      <c r="C24" s="75"/>
      <c r="D24" s="75"/>
      <c r="E24" s="75"/>
      <c r="F24" s="75"/>
      <c r="G24" s="78"/>
      <c r="H24" s="21"/>
      <c r="I24" s="79"/>
      <c r="J24" s="80"/>
      <c r="K24" s="79"/>
      <c r="L24" s="81"/>
      <c r="M24" s="82"/>
      <c r="N24" s="83"/>
    </row>
    <row r="25" spans="1:14" s="13" customFormat="1" ht="13.5" thickBot="1">
      <c r="A25" s="1"/>
      <c r="B25" s="2"/>
      <c r="C25" s="75"/>
      <c r="D25" s="75"/>
      <c r="E25" s="75"/>
      <c r="F25" s="75"/>
      <c r="G25" s="84" t="s">
        <v>19</v>
      </c>
      <c r="H25" s="21">
        <f>SUM(H8,H15:H23)</f>
        <v>0</v>
      </c>
      <c r="I25" s="85">
        <v>49130</v>
      </c>
      <c r="J25" s="86"/>
      <c r="K25" s="85">
        <f>SUM(K8,K15:K23)</f>
        <v>48245.119999999995</v>
      </c>
      <c r="L25" s="87"/>
      <c r="M25" s="76">
        <f>SUM(N340)</f>
        <v>56987.996999999996</v>
      </c>
      <c r="N25" s="77"/>
    </row>
    <row r="27" spans="8:14" ht="14.25" customHeight="1" thickBot="1">
      <c r="H27" s="88"/>
      <c r="I27" s="88"/>
      <c r="J27" s="89"/>
      <c r="K27" s="89"/>
      <c r="M27" s="88"/>
      <c r="N27" s="89"/>
    </row>
    <row r="28" spans="1:21" ht="34.5" customHeight="1" thickBot="1">
      <c r="A28" s="90" t="s">
        <v>20</v>
      </c>
      <c r="B28" s="91" t="s">
        <v>21</v>
      </c>
      <c r="C28" s="92" t="s">
        <v>22</v>
      </c>
      <c r="D28" s="93"/>
      <c r="E28" s="93"/>
      <c r="F28" s="94"/>
      <c r="G28" s="95" t="s">
        <v>23</v>
      </c>
      <c r="H28" s="96" t="s">
        <v>24</v>
      </c>
      <c r="I28" s="97" t="s">
        <v>25</v>
      </c>
      <c r="J28" s="98" t="s">
        <v>26</v>
      </c>
      <c r="K28" s="99" t="s">
        <v>27</v>
      </c>
      <c r="L28" s="100" t="s">
        <v>28</v>
      </c>
      <c r="M28" s="97" t="s">
        <v>25</v>
      </c>
      <c r="N28" s="98" t="s">
        <v>29</v>
      </c>
      <c r="O28" s="101"/>
      <c r="P28" s="102" t="s">
        <v>30</v>
      </c>
      <c r="Q28" s="103"/>
      <c r="R28" s="104"/>
      <c r="S28" s="105" t="s">
        <v>31</v>
      </c>
      <c r="T28" s="106" t="s">
        <v>32</v>
      </c>
      <c r="U28" s="107" t="s">
        <v>33</v>
      </c>
    </row>
    <row r="29" spans="1:21" ht="25.5" customHeight="1">
      <c r="A29" s="108"/>
      <c r="B29" s="109"/>
      <c r="C29" s="110" t="s">
        <v>34</v>
      </c>
      <c r="D29" s="110" t="s">
        <v>35</v>
      </c>
      <c r="E29" s="110" t="s">
        <v>36</v>
      </c>
      <c r="F29" s="110" t="s">
        <v>37</v>
      </c>
      <c r="G29" s="111"/>
      <c r="H29" s="112" t="s">
        <v>38</v>
      </c>
      <c r="I29" s="112" t="s">
        <v>38</v>
      </c>
      <c r="J29" s="113" t="s">
        <v>39</v>
      </c>
      <c r="K29" s="113" t="s">
        <v>39</v>
      </c>
      <c r="L29" s="114" t="s">
        <v>40</v>
      </c>
      <c r="M29" s="112" t="s">
        <v>38</v>
      </c>
      <c r="N29" s="113" t="s">
        <v>39</v>
      </c>
      <c r="O29" s="115" t="s">
        <v>41</v>
      </c>
      <c r="P29" s="115" t="s">
        <v>42</v>
      </c>
      <c r="Q29" s="115" t="s">
        <v>43</v>
      </c>
      <c r="R29" s="115" t="s">
        <v>44</v>
      </c>
      <c r="S29" s="116"/>
      <c r="T29" s="117"/>
      <c r="U29" s="118" t="s">
        <v>45</v>
      </c>
    </row>
    <row r="30" spans="1:21" s="6" customFormat="1" ht="12.75">
      <c r="A30" s="119" t="s">
        <v>46</v>
      </c>
      <c r="B30" s="120" t="s">
        <v>47</v>
      </c>
      <c r="C30" s="121">
        <v>3</v>
      </c>
      <c r="D30" s="121">
        <v>4</v>
      </c>
      <c r="E30" s="121">
        <v>5</v>
      </c>
      <c r="F30" s="121">
        <v>6</v>
      </c>
      <c r="G30" s="120">
        <v>7</v>
      </c>
      <c r="H30" s="122">
        <v>8</v>
      </c>
      <c r="I30" s="122">
        <v>8</v>
      </c>
      <c r="J30" s="121">
        <v>9</v>
      </c>
      <c r="K30" s="121">
        <v>10</v>
      </c>
      <c r="L30" s="121">
        <v>11</v>
      </c>
      <c r="M30" s="122">
        <v>12</v>
      </c>
      <c r="N30" s="121">
        <v>13</v>
      </c>
      <c r="O30" s="120">
        <v>14</v>
      </c>
      <c r="P30" s="120">
        <v>15</v>
      </c>
      <c r="Q30" s="120">
        <v>16</v>
      </c>
      <c r="R30" s="120">
        <v>17</v>
      </c>
      <c r="S30" s="120">
        <v>18</v>
      </c>
      <c r="T30" s="120">
        <v>19</v>
      </c>
      <c r="U30" s="121">
        <v>20</v>
      </c>
    </row>
    <row r="31" spans="1:21" s="130" customFormat="1" ht="12.75">
      <c r="A31" s="123" t="s">
        <v>48</v>
      </c>
      <c r="B31" s="124"/>
      <c r="C31" s="125"/>
      <c r="D31" s="125"/>
      <c r="E31" s="125"/>
      <c r="F31" s="125"/>
      <c r="G31" s="124"/>
      <c r="H31" s="126"/>
      <c r="I31" s="126"/>
      <c r="J31" s="127"/>
      <c r="K31" s="127"/>
      <c r="L31" s="125"/>
      <c r="M31" s="126"/>
      <c r="N31" s="127"/>
      <c r="O31" s="124"/>
      <c r="P31" s="124"/>
      <c r="Q31" s="124"/>
      <c r="R31" s="124"/>
      <c r="S31" s="128"/>
      <c r="T31" s="129"/>
      <c r="U31" s="124"/>
    </row>
    <row r="32" spans="1:21" s="130" customFormat="1" ht="12.75">
      <c r="A32" s="123" t="s">
        <v>49</v>
      </c>
      <c r="B32" s="124"/>
      <c r="C32" s="125"/>
      <c r="D32" s="125"/>
      <c r="E32" s="125"/>
      <c r="F32" s="125"/>
      <c r="G32" s="124"/>
      <c r="H32" s="126"/>
      <c r="I32" s="126"/>
      <c r="J32" s="127"/>
      <c r="K32" s="127"/>
      <c r="L32" s="125"/>
      <c r="M32" s="126"/>
      <c r="N32" s="127"/>
      <c r="O32" s="124"/>
      <c r="P32" s="124"/>
      <c r="Q32" s="124"/>
      <c r="R32" s="124"/>
      <c r="S32" s="128"/>
      <c r="T32" s="129" t="s">
        <v>50</v>
      </c>
      <c r="U32" s="124"/>
    </row>
    <row r="33" spans="1:21" s="6" customFormat="1" ht="12.75">
      <c r="A33" s="131" t="s">
        <v>51</v>
      </c>
      <c r="B33" s="132" t="s">
        <v>52</v>
      </c>
      <c r="C33" s="133">
        <v>148</v>
      </c>
      <c r="D33" s="133">
        <v>1806</v>
      </c>
      <c r="E33" s="133">
        <v>498</v>
      </c>
      <c r="F33" s="133">
        <v>328</v>
      </c>
      <c r="G33" s="132" t="s">
        <v>53</v>
      </c>
      <c r="H33" s="134"/>
      <c r="I33" s="134">
        <v>5</v>
      </c>
      <c r="J33" s="135">
        <v>365</v>
      </c>
      <c r="K33" s="135">
        <v>365</v>
      </c>
      <c r="L33" s="136">
        <v>73</v>
      </c>
      <c r="M33" s="134">
        <v>1</v>
      </c>
      <c r="N33" s="135">
        <f>L33*M33</f>
        <v>73</v>
      </c>
      <c r="O33" s="132"/>
      <c r="P33" s="135">
        <v>73</v>
      </c>
      <c r="Q33" s="132"/>
      <c r="R33" s="132"/>
      <c r="S33" s="120" t="s">
        <v>54</v>
      </c>
      <c r="T33" s="137" t="s">
        <v>55</v>
      </c>
      <c r="U33" s="135" t="s">
        <v>56</v>
      </c>
    </row>
    <row r="34" spans="1:21" s="6" customFormat="1" ht="12.75">
      <c r="A34" s="131"/>
      <c r="B34" s="132"/>
      <c r="C34" s="133"/>
      <c r="D34" s="133"/>
      <c r="E34" s="133"/>
      <c r="F34" s="133"/>
      <c r="G34" s="132" t="s">
        <v>57</v>
      </c>
      <c r="H34" s="134"/>
      <c r="I34" s="134"/>
      <c r="J34" s="135"/>
      <c r="K34" s="135"/>
      <c r="L34" s="136"/>
      <c r="M34" s="134"/>
      <c r="N34" s="135"/>
      <c r="O34" s="132"/>
      <c r="P34" s="132"/>
      <c r="Q34" s="132"/>
      <c r="R34" s="132"/>
      <c r="S34" s="120"/>
      <c r="T34" s="137"/>
      <c r="U34" s="135" t="s">
        <v>58</v>
      </c>
    </row>
    <row r="35" spans="1:21" s="6" customFormat="1" ht="12.75">
      <c r="A35" s="131"/>
      <c r="B35" s="132" t="s">
        <v>59</v>
      </c>
      <c r="C35" s="133">
        <v>148</v>
      </c>
      <c r="D35" s="133">
        <v>1806</v>
      </c>
      <c r="E35" s="133">
        <v>498</v>
      </c>
      <c r="F35" s="133">
        <v>328</v>
      </c>
      <c r="G35" s="132" t="s">
        <v>60</v>
      </c>
      <c r="H35" s="134"/>
      <c r="I35" s="134">
        <v>9</v>
      </c>
      <c r="J35" s="135">
        <v>7.56</v>
      </c>
      <c r="K35" s="135">
        <v>7.56</v>
      </c>
      <c r="L35" s="136">
        <v>0.84</v>
      </c>
      <c r="M35" s="134">
        <v>2</v>
      </c>
      <c r="N35" s="135">
        <f>L35*M35</f>
        <v>1.68</v>
      </c>
      <c r="O35" s="132">
        <v>0.84</v>
      </c>
      <c r="P35" s="132"/>
      <c r="Q35" s="132"/>
      <c r="R35" s="132">
        <v>0.84</v>
      </c>
      <c r="S35" s="120" t="s">
        <v>54</v>
      </c>
      <c r="T35" s="137" t="s">
        <v>61</v>
      </c>
      <c r="U35" s="132" t="s">
        <v>62</v>
      </c>
    </row>
    <row r="36" spans="1:21" s="6" customFormat="1" ht="12.75">
      <c r="A36" s="131"/>
      <c r="B36" s="132"/>
      <c r="C36" s="133"/>
      <c r="D36" s="133"/>
      <c r="E36" s="133"/>
      <c r="F36" s="133"/>
      <c r="G36" s="132" t="s">
        <v>63</v>
      </c>
      <c r="H36" s="134"/>
      <c r="I36" s="134"/>
      <c r="J36" s="135"/>
      <c r="K36" s="135"/>
      <c r="L36" s="136"/>
      <c r="M36" s="134"/>
      <c r="N36" s="135"/>
      <c r="O36" s="132"/>
      <c r="P36" s="132"/>
      <c r="Q36" s="132"/>
      <c r="R36" s="132"/>
      <c r="S36" s="120"/>
      <c r="T36" s="137"/>
      <c r="U36" s="132" t="s">
        <v>64</v>
      </c>
    </row>
    <row r="37" spans="1:21" s="6" customFormat="1" ht="12.75">
      <c r="A37" s="131" t="s">
        <v>65</v>
      </c>
      <c r="B37" s="132" t="s">
        <v>66</v>
      </c>
      <c r="C37" s="133">
        <v>148</v>
      </c>
      <c r="D37" s="133">
        <v>1806</v>
      </c>
      <c r="E37" s="133">
        <v>498</v>
      </c>
      <c r="F37" s="133">
        <v>347</v>
      </c>
      <c r="G37" s="132" t="s">
        <v>67</v>
      </c>
      <c r="H37" s="134"/>
      <c r="I37" s="134">
        <v>23</v>
      </c>
      <c r="J37" s="135">
        <v>22.31</v>
      </c>
      <c r="K37" s="135">
        <v>22.31</v>
      </c>
      <c r="L37" s="136">
        <v>0.97</v>
      </c>
      <c r="M37" s="134">
        <v>26</v>
      </c>
      <c r="N37" s="135">
        <f>L37*M37</f>
        <v>25.22</v>
      </c>
      <c r="O37" s="135">
        <v>6.3</v>
      </c>
      <c r="P37" s="135">
        <v>6.3</v>
      </c>
      <c r="Q37" s="135">
        <v>6.3</v>
      </c>
      <c r="R37" s="132">
        <v>6.32</v>
      </c>
      <c r="S37" s="120" t="s">
        <v>68</v>
      </c>
      <c r="T37" s="137" t="s">
        <v>69</v>
      </c>
      <c r="U37" s="132" t="s">
        <v>70</v>
      </c>
    </row>
    <row r="38" spans="1:21" s="6" customFormat="1" ht="12.75">
      <c r="A38" s="131"/>
      <c r="B38" s="132"/>
      <c r="C38" s="133"/>
      <c r="D38" s="133"/>
      <c r="E38" s="133"/>
      <c r="F38" s="133"/>
      <c r="G38" s="132" t="s">
        <v>71</v>
      </c>
      <c r="H38" s="134"/>
      <c r="I38" s="134"/>
      <c r="J38" s="135"/>
      <c r="K38" s="135"/>
      <c r="L38" s="136"/>
      <c r="M38" s="134"/>
      <c r="N38" s="135"/>
      <c r="O38" s="132"/>
      <c r="P38" s="132"/>
      <c r="Q38" s="132"/>
      <c r="R38" s="132"/>
      <c r="S38" s="120"/>
      <c r="T38" s="137"/>
      <c r="U38" s="132"/>
    </row>
    <row r="39" spans="1:21" s="6" customFormat="1" ht="12.75">
      <c r="A39" s="131" t="s">
        <v>72</v>
      </c>
      <c r="B39" s="132" t="s">
        <v>73</v>
      </c>
      <c r="C39" s="133">
        <v>148</v>
      </c>
      <c r="D39" s="133">
        <v>1806</v>
      </c>
      <c r="E39" s="133">
        <v>489</v>
      </c>
      <c r="F39" s="133">
        <v>329</v>
      </c>
      <c r="G39" s="132" t="s">
        <v>74</v>
      </c>
      <c r="H39" s="134"/>
      <c r="I39" s="134">
        <v>50</v>
      </c>
      <c r="J39" s="135">
        <v>425.5</v>
      </c>
      <c r="K39" s="135">
        <v>425.5</v>
      </c>
      <c r="L39" s="136">
        <v>15.4</v>
      </c>
      <c r="M39" s="134">
        <v>67</v>
      </c>
      <c r="N39" s="135">
        <f>L39*M39</f>
        <v>1031.8</v>
      </c>
      <c r="O39" s="132">
        <v>257.95</v>
      </c>
      <c r="P39" s="132">
        <v>257.95</v>
      </c>
      <c r="Q39" s="132">
        <v>257.95</v>
      </c>
      <c r="R39" s="132">
        <v>257.95</v>
      </c>
      <c r="S39" s="120" t="s">
        <v>54</v>
      </c>
      <c r="T39" s="137" t="s">
        <v>75</v>
      </c>
      <c r="U39" s="132" t="s">
        <v>76</v>
      </c>
    </row>
    <row r="40" spans="1:21" s="6" customFormat="1" ht="12.75">
      <c r="A40" s="131"/>
      <c r="B40" s="132"/>
      <c r="C40" s="133"/>
      <c r="D40" s="133"/>
      <c r="E40" s="133"/>
      <c r="F40" s="133"/>
      <c r="G40" s="132" t="s">
        <v>77</v>
      </c>
      <c r="H40" s="134"/>
      <c r="I40" s="134"/>
      <c r="J40" s="135"/>
      <c r="K40" s="135"/>
      <c r="L40" s="136"/>
      <c r="M40" s="134"/>
      <c r="N40" s="135"/>
      <c r="O40" s="132"/>
      <c r="P40" s="132"/>
      <c r="Q40" s="132"/>
      <c r="R40" s="132"/>
      <c r="S40" s="120"/>
      <c r="T40" s="137"/>
      <c r="U40" s="132" t="s">
        <v>78</v>
      </c>
    </row>
    <row r="41" spans="1:21" s="6" customFormat="1" ht="12.75">
      <c r="A41" s="131" t="s">
        <v>79</v>
      </c>
      <c r="B41" s="132" t="s">
        <v>80</v>
      </c>
      <c r="C41" s="133">
        <v>148</v>
      </c>
      <c r="D41" s="133">
        <v>1806</v>
      </c>
      <c r="E41" s="133">
        <v>498</v>
      </c>
      <c r="F41" s="133">
        <v>397</v>
      </c>
      <c r="G41" s="132" t="s">
        <v>81</v>
      </c>
      <c r="H41" s="134"/>
      <c r="I41" s="134">
        <v>165</v>
      </c>
      <c r="J41" s="135">
        <v>122.1</v>
      </c>
      <c r="K41" s="135">
        <v>122.1</v>
      </c>
      <c r="L41" s="136">
        <v>0.86</v>
      </c>
      <c r="M41" s="134">
        <v>88</v>
      </c>
      <c r="N41" s="135">
        <f>L41*M41</f>
        <v>75.67999999999999</v>
      </c>
      <c r="O41" s="132">
        <v>18.92</v>
      </c>
      <c r="P41" s="132">
        <v>18.92</v>
      </c>
      <c r="Q41" s="132">
        <v>18.92</v>
      </c>
      <c r="R41" s="132">
        <v>18.92</v>
      </c>
      <c r="S41" s="120" t="s">
        <v>68</v>
      </c>
      <c r="T41" s="137" t="s">
        <v>50</v>
      </c>
      <c r="U41" s="132" t="s">
        <v>82</v>
      </c>
    </row>
    <row r="42" spans="1:21" s="6" customFormat="1" ht="12.75">
      <c r="A42" s="131"/>
      <c r="B42" s="132"/>
      <c r="C42" s="133"/>
      <c r="D42" s="133"/>
      <c r="E42" s="133"/>
      <c r="F42" s="133"/>
      <c r="G42" s="132" t="s">
        <v>83</v>
      </c>
      <c r="H42" s="134"/>
      <c r="I42" s="134"/>
      <c r="J42" s="135"/>
      <c r="K42" s="135"/>
      <c r="L42" s="136"/>
      <c r="M42" s="134"/>
      <c r="N42" s="135"/>
      <c r="O42" s="132"/>
      <c r="P42" s="132"/>
      <c r="Q42" s="132"/>
      <c r="R42" s="132"/>
      <c r="S42" s="120"/>
      <c r="T42" s="137"/>
      <c r="U42" s="132" t="s">
        <v>84</v>
      </c>
    </row>
    <row r="43" spans="1:21" s="6" customFormat="1" ht="12.75">
      <c r="A43" s="131"/>
      <c r="B43" s="132"/>
      <c r="C43" s="133"/>
      <c r="D43" s="133"/>
      <c r="E43" s="133"/>
      <c r="F43" s="133"/>
      <c r="G43" s="132"/>
      <c r="H43" s="134"/>
      <c r="I43" s="134"/>
      <c r="J43" s="135"/>
      <c r="K43" s="135"/>
      <c r="L43" s="136"/>
      <c r="M43" s="134"/>
      <c r="N43" s="135"/>
      <c r="O43" s="132"/>
      <c r="P43" s="132"/>
      <c r="Q43" s="132"/>
      <c r="R43" s="132"/>
      <c r="S43" s="120"/>
      <c r="T43" s="137"/>
      <c r="U43" s="132" t="s">
        <v>85</v>
      </c>
    </row>
    <row r="44" spans="1:21" s="6" customFormat="1" ht="12.75">
      <c r="A44" s="131" t="s">
        <v>86</v>
      </c>
      <c r="B44" s="132" t="s">
        <v>87</v>
      </c>
      <c r="C44" s="133">
        <v>148</v>
      </c>
      <c r="D44" s="133">
        <v>1806</v>
      </c>
      <c r="E44" s="133">
        <v>489</v>
      </c>
      <c r="F44" s="133">
        <v>334</v>
      </c>
      <c r="G44" s="132" t="s">
        <v>88</v>
      </c>
      <c r="H44" s="134"/>
      <c r="I44" s="134">
        <v>6</v>
      </c>
      <c r="J44" s="135">
        <v>21.6</v>
      </c>
      <c r="K44" s="135">
        <v>21.6</v>
      </c>
      <c r="L44" s="136">
        <v>3.6</v>
      </c>
      <c r="M44" s="134">
        <v>4</v>
      </c>
      <c r="N44" s="135">
        <f>L44*M44</f>
        <v>14.4</v>
      </c>
      <c r="O44" s="135">
        <v>3.6</v>
      </c>
      <c r="P44" s="135">
        <v>3.6</v>
      </c>
      <c r="Q44" s="135">
        <v>3.6</v>
      </c>
      <c r="R44" s="135">
        <v>3.6</v>
      </c>
      <c r="S44" s="120" t="s">
        <v>54</v>
      </c>
      <c r="T44" s="137" t="s">
        <v>89</v>
      </c>
      <c r="U44" s="132" t="s">
        <v>90</v>
      </c>
    </row>
    <row r="45" spans="1:21" s="6" customFormat="1" ht="12.75">
      <c r="A45" s="131"/>
      <c r="B45" s="132"/>
      <c r="C45" s="133"/>
      <c r="D45" s="133"/>
      <c r="E45" s="133"/>
      <c r="F45" s="133"/>
      <c r="G45" s="132"/>
      <c r="H45" s="134"/>
      <c r="I45" s="134"/>
      <c r="J45" s="135"/>
      <c r="K45" s="135"/>
      <c r="L45" s="136"/>
      <c r="M45" s="134"/>
      <c r="N45" s="135"/>
      <c r="O45" s="132"/>
      <c r="P45" s="132"/>
      <c r="Q45" s="132"/>
      <c r="R45" s="132"/>
      <c r="S45" s="120"/>
      <c r="T45" s="137"/>
      <c r="U45" s="132" t="s">
        <v>91</v>
      </c>
    </row>
    <row r="46" spans="1:21" s="6" customFormat="1" ht="12.75">
      <c r="A46" s="131" t="s">
        <v>92</v>
      </c>
      <c r="B46" s="132" t="s">
        <v>93</v>
      </c>
      <c r="C46" s="133">
        <v>148</v>
      </c>
      <c r="D46" s="133">
        <v>1806</v>
      </c>
      <c r="E46" s="133">
        <v>489</v>
      </c>
      <c r="F46" s="133">
        <v>327</v>
      </c>
      <c r="G46" s="132" t="s">
        <v>94</v>
      </c>
      <c r="H46" s="134"/>
      <c r="I46" s="134">
        <v>20</v>
      </c>
      <c r="J46" s="135">
        <v>38</v>
      </c>
      <c r="K46" s="135">
        <v>38</v>
      </c>
      <c r="L46" s="136">
        <v>2.1</v>
      </c>
      <c r="M46" s="134">
        <v>5</v>
      </c>
      <c r="N46" s="135">
        <f>L46*M46</f>
        <v>10.5</v>
      </c>
      <c r="O46" s="132">
        <v>2.62</v>
      </c>
      <c r="P46" s="132">
        <v>2.62</v>
      </c>
      <c r="Q46" s="132">
        <v>2.62</v>
      </c>
      <c r="R46" s="132">
        <v>2.64</v>
      </c>
      <c r="S46" s="120" t="s">
        <v>54</v>
      </c>
      <c r="T46" s="137" t="s">
        <v>95</v>
      </c>
      <c r="U46" s="132" t="s">
        <v>96</v>
      </c>
    </row>
    <row r="47" spans="1:21" s="6" customFormat="1" ht="12.75">
      <c r="A47" s="131"/>
      <c r="B47" s="132"/>
      <c r="C47" s="133"/>
      <c r="D47" s="133"/>
      <c r="E47" s="133"/>
      <c r="F47" s="133"/>
      <c r="G47" s="132" t="s">
        <v>97</v>
      </c>
      <c r="H47" s="134"/>
      <c r="I47" s="134"/>
      <c r="J47" s="135"/>
      <c r="K47" s="135"/>
      <c r="L47" s="136"/>
      <c r="M47" s="134"/>
      <c r="N47" s="135"/>
      <c r="O47" s="132"/>
      <c r="P47" s="132"/>
      <c r="Q47" s="132"/>
      <c r="R47" s="132"/>
      <c r="S47" s="120"/>
      <c r="T47" s="137"/>
      <c r="U47" s="132" t="s">
        <v>98</v>
      </c>
    </row>
    <row r="48" spans="1:21" s="6" customFormat="1" ht="12.75">
      <c r="A48" s="131"/>
      <c r="B48" s="132"/>
      <c r="C48" s="133"/>
      <c r="D48" s="133"/>
      <c r="E48" s="133"/>
      <c r="F48" s="133"/>
      <c r="G48" s="132" t="s">
        <v>99</v>
      </c>
      <c r="H48" s="134"/>
      <c r="I48" s="134"/>
      <c r="J48" s="135"/>
      <c r="K48" s="135"/>
      <c r="L48" s="136"/>
      <c r="M48" s="134"/>
      <c r="N48" s="135"/>
      <c r="O48" s="132"/>
      <c r="P48" s="132"/>
      <c r="Q48" s="132"/>
      <c r="R48" s="132"/>
      <c r="S48" s="120"/>
      <c r="T48" s="137"/>
      <c r="U48" s="132" t="s">
        <v>100</v>
      </c>
    </row>
    <row r="49" spans="1:21" s="6" customFormat="1" ht="12.75">
      <c r="A49" s="131"/>
      <c r="B49" s="132"/>
      <c r="C49" s="133"/>
      <c r="D49" s="133"/>
      <c r="E49" s="133"/>
      <c r="F49" s="133"/>
      <c r="G49" s="132" t="s">
        <v>101</v>
      </c>
      <c r="H49" s="134"/>
      <c r="I49" s="134"/>
      <c r="J49" s="135"/>
      <c r="K49" s="135"/>
      <c r="L49" s="136"/>
      <c r="M49" s="134"/>
      <c r="N49" s="135"/>
      <c r="O49" s="132"/>
      <c r="P49" s="132"/>
      <c r="Q49" s="132"/>
      <c r="R49" s="132"/>
      <c r="S49" s="120"/>
      <c r="T49" s="137"/>
      <c r="U49" s="132"/>
    </row>
    <row r="50" spans="1:21" s="6" customFormat="1" ht="12.75">
      <c r="A50" s="131" t="s">
        <v>102</v>
      </c>
      <c r="B50" s="132" t="s">
        <v>103</v>
      </c>
      <c r="C50" s="133">
        <v>148</v>
      </c>
      <c r="D50" s="133">
        <v>1806</v>
      </c>
      <c r="E50" s="133">
        <v>498</v>
      </c>
      <c r="F50" s="133">
        <v>397</v>
      </c>
      <c r="G50" s="132" t="s">
        <v>104</v>
      </c>
      <c r="H50" s="134"/>
      <c r="I50" s="134">
        <v>588</v>
      </c>
      <c r="J50" s="135">
        <v>588</v>
      </c>
      <c r="K50" s="135">
        <v>588</v>
      </c>
      <c r="L50" s="136">
        <v>1.2</v>
      </c>
      <c r="M50" s="134">
        <v>442</v>
      </c>
      <c r="N50" s="135">
        <f>L50*M50</f>
        <v>530.4</v>
      </c>
      <c r="O50" s="132">
        <v>138.65</v>
      </c>
      <c r="P50" s="132">
        <v>138.65</v>
      </c>
      <c r="Q50" s="132">
        <v>126.55</v>
      </c>
      <c r="R50" s="132">
        <v>126.55</v>
      </c>
      <c r="S50" s="120" t="s">
        <v>105</v>
      </c>
      <c r="T50" s="137" t="s">
        <v>106</v>
      </c>
      <c r="U50" s="132" t="s">
        <v>107</v>
      </c>
    </row>
    <row r="51" spans="1:21" s="6" customFormat="1" ht="12.75">
      <c r="A51" s="131"/>
      <c r="B51" s="132" t="s">
        <v>108</v>
      </c>
      <c r="C51" s="133"/>
      <c r="D51" s="133"/>
      <c r="E51" s="133"/>
      <c r="F51" s="133"/>
      <c r="G51" s="132" t="s">
        <v>109</v>
      </c>
      <c r="H51" s="134"/>
      <c r="I51" s="134"/>
      <c r="J51" s="135"/>
      <c r="K51" s="135"/>
      <c r="L51" s="136"/>
      <c r="M51" s="134"/>
      <c r="N51" s="135"/>
      <c r="O51" s="132"/>
      <c r="P51" s="132"/>
      <c r="Q51" s="132"/>
      <c r="R51" s="132"/>
      <c r="S51" s="120"/>
      <c r="T51" s="137" t="s">
        <v>110</v>
      </c>
      <c r="U51" s="132" t="s">
        <v>111</v>
      </c>
    </row>
    <row r="52" spans="1:21" s="6" customFormat="1" ht="12.75">
      <c r="A52" s="131"/>
      <c r="B52" s="132"/>
      <c r="C52" s="133"/>
      <c r="D52" s="133"/>
      <c r="E52" s="133"/>
      <c r="F52" s="133"/>
      <c r="G52" s="132" t="s">
        <v>112</v>
      </c>
      <c r="H52" s="134"/>
      <c r="I52" s="134"/>
      <c r="J52" s="135"/>
      <c r="K52" s="135"/>
      <c r="L52" s="136"/>
      <c r="M52" s="134"/>
      <c r="N52" s="135"/>
      <c r="O52" s="132"/>
      <c r="P52" s="132"/>
      <c r="Q52" s="132"/>
      <c r="R52" s="132"/>
      <c r="S52" s="120"/>
      <c r="T52" s="137"/>
      <c r="U52" s="132" t="s">
        <v>113</v>
      </c>
    </row>
    <row r="53" spans="1:21" s="6" customFormat="1" ht="12.75">
      <c r="A53" s="131"/>
      <c r="B53" s="132"/>
      <c r="C53" s="133"/>
      <c r="D53" s="133"/>
      <c r="E53" s="133"/>
      <c r="F53" s="133"/>
      <c r="G53" s="132" t="s">
        <v>114</v>
      </c>
      <c r="H53" s="134"/>
      <c r="I53" s="134"/>
      <c r="J53" s="135"/>
      <c r="K53" s="135"/>
      <c r="L53" s="136"/>
      <c r="M53" s="134"/>
      <c r="N53" s="135"/>
      <c r="O53" s="132"/>
      <c r="P53" s="132"/>
      <c r="Q53" s="132"/>
      <c r="R53" s="132"/>
      <c r="S53" s="120"/>
      <c r="T53" s="137"/>
      <c r="U53" s="132" t="s">
        <v>115</v>
      </c>
    </row>
    <row r="54" spans="1:21" s="6" customFormat="1" ht="12.75">
      <c r="A54" s="131" t="s">
        <v>116</v>
      </c>
      <c r="B54" s="132" t="s">
        <v>117</v>
      </c>
      <c r="C54" s="133">
        <v>148</v>
      </c>
      <c r="D54" s="133">
        <v>1806</v>
      </c>
      <c r="E54" s="133">
        <v>498</v>
      </c>
      <c r="F54" s="133">
        <v>397</v>
      </c>
      <c r="G54" s="132" t="s">
        <v>118</v>
      </c>
      <c r="H54" s="134"/>
      <c r="I54" s="134">
        <v>601</v>
      </c>
      <c r="J54" s="135">
        <v>300.5</v>
      </c>
      <c r="K54" s="135">
        <v>300.5</v>
      </c>
      <c r="L54" s="136">
        <v>0.528</v>
      </c>
      <c r="M54" s="134">
        <v>333</v>
      </c>
      <c r="N54" s="135">
        <f>L54*M54</f>
        <v>175.824</v>
      </c>
      <c r="O54" s="132">
        <v>43.95</v>
      </c>
      <c r="P54" s="132">
        <v>43.95</v>
      </c>
      <c r="Q54" s="132">
        <v>43.95</v>
      </c>
      <c r="R54" s="132">
        <v>43.97</v>
      </c>
      <c r="S54" s="120" t="s">
        <v>68</v>
      </c>
      <c r="T54" s="137" t="s">
        <v>119</v>
      </c>
      <c r="U54" s="132" t="s">
        <v>120</v>
      </c>
    </row>
    <row r="55" spans="1:21" s="6" customFormat="1" ht="12.75">
      <c r="A55" s="131"/>
      <c r="B55" s="132"/>
      <c r="C55" s="133"/>
      <c r="D55" s="133"/>
      <c r="E55" s="133"/>
      <c r="F55" s="133"/>
      <c r="G55" s="132"/>
      <c r="H55" s="134"/>
      <c r="I55" s="134"/>
      <c r="J55" s="135"/>
      <c r="K55" s="135"/>
      <c r="L55" s="136"/>
      <c r="M55" s="134"/>
      <c r="N55" s="135"/>
      <c r="O55" s="132"/>
      <c r="P55" s="132"/>
      <c r="Q55" s="132"/>
      <c r="R55" s="132"/>
      <c r="S55" s="120"/>
      <c r="T55" s="137"/>
      <c r="U55" s="132" t="s">
        <v>121</v>
      </c>
    </row>
    <row r="56" spans="1:21" s="6" customFormat="1" ht="12.75">
      <c r="A56" s="131"/>
      <c r="B56" s="132"/>
      <c r="C56" s="133"/>
      <c r="D56" s="133"/>
      <c r="E56" s="133"/>
      <c r="F56" s="133"/>
      <c r="G56" s="132"/>
      <c r="H56" s="134"/>
      <c r="I56" s="134"/>
      <c r="J56" s="135"/>
      <c r="K56" s="135"/>
      <c r="L56" s="136"/>
      <c r="M56" s="134"/>
      <c r="N56" s="135"/>
      <c r="O56" s="132"/>
      <c r="P56" s="132"/>
      <c r="Q56" s="132"/>
      <c r="R56" s="132"/>
      <c r="S56" s="120"/>
      <c r="T56" s="137"/>
      <c r="U56" s="132" t="s">
        <v>122</v>
      </c>
    </row>
    <row r="57" spans="1:21" s="6" customFormat="1" ht="12.75">
      <c r="A57" s="131"/>
      <c r="B57" s="132"/>
      <c r="C57" s="133"/>
      <c r="D57" s="133"/>
      <c r="E57" s="133"/>
      <c r="F57" s="133"/>
      <c r="G57" s="132"/>
      <c r="H57" s="134"/>
      <c r="I57" s="134"/>
      <c r="J57" s="135"/>
      <c r="K57" s="135"/>
      <c r="L57" s="136"/>
      <c r="M57" s="134"/>
      <c r="N57" s="135"/>
      <c r="O57" s="132"/>
      <c r="P57" s="132"/>
      <c r="Q57" s="132"/>
      <c r="R57" s="132"/>
      <c r="S57" s="120"/>
      <c r="T57" s="137"/>
      <c r="U57" s="132" t="s">
        <v>123</v>
      </c>
    </row>
    <row r="58" spans="1:21" s="6" customFormat="1" ht="12.75">
      <c r="A58" s="131"/>
      <c r="B58" s="132"/>
      <c r="C58" s="133"/>
      <c r="D58" s="133"/>
      <c r="E58" s="133"/>
      <c r="F58" s="133"/>
      <c r="G58" s="132"/>
      <c r="H58" s="134"/>
      <c r="I58" s="134"/>
      <c r="J58" s="135"/>
      <c r="K58" s="135"/>
      <c r="L58" s="136"/>
      <c r="M58" s="134"/>
      <c r="N58" s="135"/>
      <c r="O58" s="132"/>
      <c r="P58" s="132"/>
      <c r="Q58" s="132"/>
      <c r="R58" s="132"/>
      <c r="S58" s="120"/>
      <c r="T58" s="137"/>
      <c r="U58" s="132" t="s">
        <v>124</v>
      </c>
    </row>
    <row r="59" spans="1:21" s="6" customFormat="1" ht="12.75">
      <c r="A59" s="131"/>
      <c r="B59" s="132"/>
      <c r="C59" s="133"/>
      <c r="D59" s="133"/>
      <c r="E59" s="133"/>
      <c r="F59" s="133"/>
      <c r="G59" s="132"/>
      <c r="H59" s="134"/>
      <c r="I59" s="134"/>
      <c r="J59" s="135"/>
      <c r="K59" s="135"/>
      <c r="L59" s="136"/>
      <c r="M59" s="134"/>
      <c r="N59" s="135"/>
      <c r="O59" s="132"/>
      <c r="P59" s="132"/>
      <c r="Q59" s="132"/>
      <c r="R59" s="132"/>
      <c r="S59" s="120"/>
      <c r="T59" s="137"/>
      <c r="U59" s="132" t="s">
        <v>125</v>
      </c>
    </row>
    <row r="60" spans="1:21" s="6" customFormat="1" ht="12.75">
      <c r="A60" s="131" t="s">
        <v>126</v>
      </c>
      <c r="B60" s="132" t="s">
        <v>127</v>
      </c>
      <c r="C60" s="133">
        <v>148</v>
      </c>
      <c r="D60" s="133">
        <v>1806</v>
      </c>
      <c r="E60" s="133">
        <v>498</v>
      </c>
      <c r="F60" s="133">
        <v>397</v>
      </c>
      <c r="G60" s="132" t="s">
        <v>128</v>
      </c>
      <c r="H60" s="134"/>
      <c r="I60" s="134">
        <v>2130</v>
      </c>
      <c r="J60" s="135">
        <v>319.5</v>
      </c>
      <c r="K60" s="135">
        <v>319.5</v>
      </c>
      <c r="L60" s="136">
        <v>0.165</v>
      </c>
      <c r="M60" s="134">
        <v>2500</v>
      </c>
      <c r="N60" s="135">
        <f>L60*M60</f>
        <v>412.5</v>
      </c>
      <c r="O60" s="132">
        <v>103.13</v>
      </c>
      <c r="P60" s="132">
        <v>103.13</v>
      </c>
      <c r="Q60" s="132">
        <v>103.13</v>
      </c>
      <c r="R60" s="132">
        <v>103.11</v>
      </c>
      <c r="S60" s="120" t="s">
        <v>68</v>
      </c>
      <c r="T60" s="137" t="s">
        <v>129</v>
      </c>
      <c r="U60" s="132" t="s">
        <v>130</v>
      </c>
    </row>
    <row r="61" spans="1:21" s="6" customFormat="1" ht="12.75">
      <c r="A61" s="131"/>
      <c r="B61" s="132"/>
      <c r="C61" s="133"/>
      <c r="D61" s="133"/>
      <c r="E61" s="133"/>
      <c r="F61" s="133"/>
      <c r="G61" s="132"/>
      <c r="H61" s="134"/>
      <c r="I61" s="134"/>
      <c r="J61" s="135"/>
      <c r="K61" s="135"/>
      <c r="L61" s="136"/>
      <c r="M61" s="134"/>
      <c r="N61" s="135"/>
      <c r="O61" s="132"/>
      <c r="P61" s="132"/>
      <c r="Q61" s="132"/>
      <c r="R61" s="132"/>
      <c r="S61" s="120"/>
      <c r="T61" s="137"/>
      <c r="U61" s="132" t="s">
        <v>131</v>
      </c>
    </row>
    <row r="62" spans="1:21" s="6" customFormat="1" ht="12.75">
      <c r="A62" s="131"/>
      <c r="B62" s="132"/>
      <c r="C62" s="133"/>
      <c r="D62" s="133"/>
      <c r="E62" s="133"/>
      <c r="F62" s="133"/>
      <c r="G62" s="132"/>
      <c r="H62" s="134"/>
      <c r="I62" s="134"/>
      <c r="J62" s="135"/>
      <c r="K62" s="135"/>
      <c r="L62" s="136"/>
      <c r="M62" s="134"/>
      <c r="N62" s="135"/>
      <c r="O62" s="132"/>
      <c r="P62" s="132"/>
      <c r="Q62" s="132"/>
      <c r="R62" s="132"/>
      <c r="S62" s="120"/>
      <c r="T62" s="137"/>
      <c r="U62" s="132" t="s">
        <v>132</v>
      </c>
    </row>
    <row r="63" spans="1:21" s="6" customFormat="1" ht="12.75">
      <c r="A63" s="131" t="s">
        <v>133</v>
      </c>
      <c r="B63" s="132" t="s">
        <v>134</v>
      </c>
      <c r="C63" s="133">
        <v>148</v>
      </c>
      <c r="D63" s="133">
        <v>1806</v>
      </c>
      <c r="E63" s="133">
        <v>489</v>
      </c>
      <c r="F63" s="133">
        <v>397</v>
      </c>
      <c r="G63" s="132" t="s">
        <v>135</v>
      </c>
      <c r="H63" s="134"/>
      <c r="I63" s="134">
        <v>8</v>
      </c>
      <c r="J63" s="135">
        <v>56</v>
      </c>
      <c r="K63" s="135">
        <v>56</v>
      </c>
      <c r="L63" s="136">
        <v>7.7</v>
      </c>
      <c r="M63" s="134">
        <v>8</v>
      </c>
      <c r="N63" s="135">
        <f>L63*M63</f>
        <v>61.6</v>
      </c>
      <c r="O63" s="135">
        <v>15.4</v>
      </c>
      <c r="P63" s="135">
        <v>15.4</v>
      </c>
      <c r="Q63" s="135">
        <v>15.4</v>
      </c>
      <c r="R63" s="135">
        <v>15.4</v>
      </c>
      <c r="S63" s="120" t="s">
        <v>54</v>
      </c>
      <c r="T63" s="137" t="s">
        <v>136</v>
      </c>
      <c r="U63" s="132" t="s">
        <v>137</v>
      </c>
    </row>
    <row r="64" spans="1:21" s="6" customFormat="1" ht="12.75">
      <c r="A64" s="131"/>
      <c r="B64" s="132"/>
      <c r="C64" s="133"/>
      <c r="D64" s="133"/>
      <c r="E64" s="133"/>
      <c r="F64" s="133"/>
      <c r="G64" s="132" t="s">
        <v>138</v>
      </c>
      <c r="H64" s="134"/>
      <c r="I64" s="134"/>
      <c r="J64" s="135"/>
      <c r="K64" s="135"/>
      <c r="L64" s="136"/>
      <c r="M64" s="134"/>
      <c r="N64" s="135"/>
      <c r="O64" s="132"/>
      <c r="P64" s="132"/>
      <c r="Q64" s="132"/>
      <c r="R64" s="132"/>
      <c r="S64" s="120"/>
      <c r="T64" s="137"/>
      <c r="U64" s="132" t="s">
        <v>139</v>
      </c>
    </row>
    <row r="65" spans="1:21" s="6" customFormat="1" ht="12.75">
      <c r="A65" s="131"/>
      <c r="B65" s="132" t="s">
        <v>140</v>
      </c>
      <c r="C65" s="133"/>
      <c r="D65" s="133"/>
      <c r="E65" s="133"/>
      <c r="F65" s="133"/>
      <c r="G65" s="132"/>
      <c r="H65" s="134"/>
      <c r="I65" s="134">
        <v>10</v>
      </c>
      <c r="J65" s="135">
        <v>40</v>
      </c>
      <c r="K65" s="135">
        <v>40</v>
      </c>
      <c r="L65" s="136">
        <v>4.4</v>
      </c>
      <c r="M65" s="134">
        <v>10</v>
      </c>
      <c r="N65" s="135">
        <f>L65*M65</f>
        <v>44</v>
      </c>
      <c r="O65" s="135">
        <v>11</v>
      </c>
      <c r="P65" s="135">
        <v>11</v>
      </c>
      <c r="Q65" s="135">
        <v>11</v>
      </c>
      <c r="R65" s="135">
        <v>11</v>
      </c>
      <c r="S65" s="120" t="s">
        <v>54</v>
      </c>
      <c r="T65" s="137" t="s">
        <v>136</v>
      </c>
      <c r="U65" s="132" t="s">
        <v>141</v>
      </c>
    </row>
    <row r="66" spans="1:21" s="6" customFormat="1" ht="12.75">
      <c r="A66" s="131"/>
      <c r="B66" s="132"/>
      <c r="C66" s="133"/>
      <c r="D66" s="133"/>
      <c r="E66" s="133"/>
      <c r="F66" s="133"/>
      <c r="G66" s="132"/>
      <c r="H66" s="134"/>
      <c r="I66" s="134"/>
      <c r="J66" s="135"/>
      <c r="K66" s="135"/>
      <c r="L66" s="136"/>
      <c r="M66" s="134"/>
      <c r="N66" s="135"/>
      <c r="O66" s="132"/>
      <c r="P66" s="132"/>
      <c r="Q66" s="132"/>
      <c r="R66" s="132"/>
      <c r="S66" s="120"/>
      <c r="T66" s="137"/>
      <c r="U66" s="132" t="s">
        <v>142</v>
      </c>
    </row>
    <row r="67" spans="1:21" s="6" customFormat="1" ht="12.75">
      <c r="A67" s="131" t="s">
        <v>143</v>
      </c>
      <c r="B67" s="132" t="s">
        <v>144</v>
      </c>
      <c r="C67" s="133">
        <v>148</v>
      </c>
      <c r="D67" s="133">
        <v>1806</v>
      </c>
      <c r="E67" s="133">
        <v>489</v>
      </c>
      <c r="F67" s="133">
        <v>397</v>
      </c>
      <c r="G67" s="132" t="s">
        <v>145</v>
      </c>
      <c r="H67" s="134"/>
      <c r="I67" s="134"/>
      <c r="J67" s="135"/>
      <c r="K67" s="135"/>
      <c r="L67" s="136">
        <v>0.25</v>
      </c>
      <c r="M67" s="134">
        <v>320</v>
      </c>
      <c r="N67" s="135">
        <f>L67*M67</f>
        <v>80</v>
      </c>
      <c r="O67" s="135">
        <v>10</v>
      </c>
      <c r="P67" s="135">
        <v>30</v>
      </c>
      <c r="Q67" s="135">
        <v>30</v>
      </c>
      <c r="R67" s="135">
        <v>10</v>
      </c>
      <c r="S67" s="120" t="s">
        <v>68</v>
      </c>
      <c r="T67" s="137" t="s">
        <v>50</v>
      </c>
      <c r="U67" s="132" t="s">
        <v>146</v>
      </c>
    </row>
    <row r="68" spans="1:21" s="6" customFormat="1" ht="12.75">
      <c r="A68" s="131"/>
      <c r="B68" s="132" t="s">
        <v>147</v>
      </c>
      <c r="C68" s="133"/>
      <c r="D68" s="133"/>
      <c r="E68" s="133"/>
      <c r="F68" s="133"/>
      <c r="G68" s="132"/>
      <c r="H68" s="134"/>
      <c r="I68" s="134"/>
      <c r="J68" s="135"/>
      <c r="K68" s="135"/>
      <c r="L68" s="136"/>
      <c r="M68" s="134"/>
      <c r="N68" s="135"/>
      <c r="O68" s="132"/>
      <c r="P68" s="132"/>
      <c r="Q68" s="132"/>
      <c r="R68" s="132"/>
      <c r="S68" s="120"/>
      <c r="T68" s="137"/>
      <c r="U68" s="132" t="s">
        <v>148</v>
      </c>
    </row>
    <row r="69" spans="1:21" s="6" customFormat="1" ht="12.75">
      <c r="A69" s="131"/>
      <c r="B69" s="132"/>
      <c r="C69" s="133"/>
      <c r="D69" s="133"/>
      <c r="E69" s="133"/>
      <c r="F69" s="133"/>
      <c r="G69" s="132"/>
      <c r="H69" s="134"/>
      <c r="I69" s="134"/>
      <c r="J69" s="135"/>
      <c r="K69" s="135"/>
      <c r="L69" s="136"/>
      <c r="M69" s="134"/>
      <c r="N69" s="135"/>
      <c r="O69" s="132"/>
      <c r="P69" s="132"/>
      <c r="Q69" s="132"/>
      <c r="R69" s="132"/>
      <c r="S69" s="120"/>
      <c r="T69" s="137"/>
      <c r="U69" s="132" t="s">
        <v>149</v>
      </c>
    </row>
    <row r="70" spans="1:21" s="6" customFormat="1" ht="12.75">
      <c r="A70" s="131" t="s">
        <v>150</v>
      </c>
      <c r="B70" s="132" t="s">
        <v>151</v>
      </c>
      <c r="C70" s="133">
        <v>148</v>
      </c>
      <c r="D70" s="133">
        <v>1806</v>
      </c>
      <c r="E70" s="133">
        <v>515</v>
      </c>
      <c r="F70" s="133">
        <v>397</v>
      </c>
      <c r="G70" s="132" t="s">
        <v>152</v>
      </c>
      <c r="H70" s="134"/>
      <c r="I70" s="134"/>
      <c r="J70" s="135"/>
      <c r="K70" s="135"/>
      <c r="L70" s="136">
        <v>0.99</v>
      </c>
      <c r="M70" s="134">
        <v>10</v>
      </c>
      <c r="N70" s="135">
        <f>L70*M70</f>
        <v>9.9</v>
      </c>
      <c r="O70" s="132">
        <v>2.48</v>
      </c>
      <c r="P70" s="132">
        <v>2.48</v>
      </c>
      <c r="Q70" s="132">
        <v>2.48</v>
      </c>
      <c r="R70" s="132">
        <v>2.46</v>
      </c>
      <c r="S70" s="120" t="s">
        <v>68</v>
      </c>
      <c r="T70" s="137" t="s">
        <v>153</v>
      </c>
      <c r="U70" s="132" t="s">
        <v>154</v>
      </c>
    </row>
    <row r="71" spans="1:21" s="6" customFormat="1" ht="12.75">
      <c r="A71" s="131"/>
      <c r="B71" s="132"/>
      <c r="C71" s="133"/>
      <c r="D71" s="133"/>
      <c r="E71" s="133"/>
      <c r="F71" s="133"/>
      <c r="G71" s="132"/>
      <c r="H71" s="134"/>
      <c r="I71" s="134"/>
      <c r="J71" s="135"/>
      <c r="K71" s="135"/>
      <c r="L71" s="136"/>
      <c r="M71" s="134"/>
      <c r="N71" s="135"/>
      <c r="O71" s="132"/>
      <c r="P71" s="132"/>
      <c r="Q71" s="132"/>
      <c r="R71" s="132"/>
      <c r="S71" s="120"/>
      <c r="T71" s="137"/>
      <c r="U71" s="132" t="s">
        <v>155</v>
      </c>
    </row>
    <row r="72" spans="1:21" s="6" customFormat="1" ht="12.75">
      <c r="A72" s="131"/>
      <c r="B72" s="132" t="s">
        <v>156</v>
      </c>
      <c r="C72" s="133"/>
      <c r="D72" s="133"/>
      <c r="E72" s="133"/>
      <c r="F72" s="133"/>
      <c r="G72" s="132"/>
      <c r="H72" s="134"/>
      <c r="I72" s="134"/>
      <c r="J72" s="135"/>
      <c r="K72" s="135"/>
      <c r="L72" s="136">
        <v>5.1</v>
      </c>
      <c r="M72" s="134">
        <v>6</v>
      </c>
      <c r="N72" s="135">
        <f>L72*M72</f>
        <v>30.599999999999998</v>
      </c>
      <c r="O72" s="132">
        <v>7.65</v>
      </c>
      <c r="P72" s="132">
        <v>7.65</v>
      </c>
      <c r="Q72" s="132">
        <v>7.65</v>
      </c>
      <c r="R72" s="132">
        <v>7.65</v>
      </c>
      <c r="S72" s="120"/>
      <c r="T72" s="137"/>
      <c r="U72" s="132" t="s">
        <v>157</v>
      </c>
    </row>
    <row r="73" spans="1:21" s="6" customFormat="1" ht="12.75">
      <c r="A73" s="131"/>
      <c r="B73" s="132"/>
      <c r="C73" s="133"/>
      <c r="D73" s="133"/>
      <c r="E73" s="133"/>
      <c r="F73" s="133"/>
      <c r="G73" s="132"/>
      <c r="H73" s="134"/>
      <c r="I73" s="134"/>
      <c r="J73" s="135"/>
      <c r="K73" s="135"/>
      <c r="L73" s="136"/>
      <c r="M73" s="134"/>
      <c r="N73" s="135"/>
      <c r="O73" s="132"/>
      <c r="P73" s="132"/>
      <c r="Q73" s="132"/>
      <c r="R73" s="132"/>
      <c r="S73" s="120"/>
      <c r="T73" s="137"/>
      <c r="U73" s="132" t="s">
        <v>158</v>
      </c>
    </row>
    <row r="74" spans="1:21" s="6" customFormat="1" ht="12.75">
      <c r="A74" s="131" t="s">
        <v>159</v>
      </c>
      <c r="B74" s="132" t="s">
        <v>160</v>
      </c>
      <c r="C74" s="133">
        <v>148</v>
      </c>
      <c r="D74" s="133">
        <v>1806</v>
      </c>
      <c r="E74" s="133">
        <v>515</v>
      </c>
      <c r="F74" s="133">
        <v>397</v>
      </c>
      <c r="G74" s="132" t="s">
        <v>161</v>
      </c>
      <c r="H74" s="134"/>
      <c r="I74" s="134"/>
      <c r="J74" s="135"/>
      <c r="K74" s="135"/>
      <c r="L74" s="136">
        <v>13.2</v>
      </c>
      <c r="M74" s="134">
        <v>1</v>
      </c>
      <c r="N74" s="135">
        <f>L74*M74</f>
        <v>13.2</v>
      </c>
      <c r="O74" s="135">
        <v>3.3</v>
      </c>
      <c r="P74" s="135">
        <v>3.3</v>
      </c>
      <c r="Q74" s="135">
        <v>3.3</v>
      </c>
      <c r="R74" s="135">
        <v>3.3</v>
      </c>
      <c r="S74" s="120" t="s">
        <v>68</v>
      </c>
      <c r="T74" s="137" t="s">
        <v>153</v>
      </c>
      <c r="U74" s="132" t="s">
        <v>162</v>
      </c>
    </row>
    <row r="75" spans="1:21" s="6" customFormat="1" ht="12.75">
      <c r="A75" s="131"/>
      <c r="B75" s="132"/>
      <c r="C75" s="133"/>
      <c r="D75" s="133"/>
      <c r="E75" s="133"/>
      <c r="F75" s="133"/>
      <c r="G75" s="132" t="s">
        <v>163</v>
      </c>
      <c r="H75" s="134"/>
      <c r="I75" s="134"/>
      <c r="J75" s="135"/>
      <c r="K75" s="135"/>
      <c r="L75" s="136"/>
      <c r="M75" s="134"/>
      <c r="N75" s="135"/>
      <c r="O75" s="132"/>
      <c r="P75" s="132"/>
      <c r="Q75" s="132"/>
      <c r="R75" s="132"/>
      <c r="S75" s="120"/>
      <c r="T75" s="137"/>
      <c r="U75" s="132" t="s">
        <v>164</v>
      </c>
    </row>
    <row r="76" spans="1:21" s="130" customFormat="1" ht="12.75">
      <c r="A76" s="123"/>
      <c r="B76" s="124" t="s">
        <v>165</v>
      </c>
      <c r="C76" s="125"/>
      <c r="D76" s="125"/>
      <c r="E76" s="125"/>
      <c r="F76" s="125"/>
      <c r="G76" s="124"/>
      <c r="H76" s="126">
        <f>SUM(H33:H65)</f>
        <v>0</v>
      </c>
      <c r="I76" s="126"/>
      <c r="J76" s="127">
        <f>SUM(J33:J75)</f>
        <v>2306.07</v>
      </c>
      <c r="K76" s="127">
        <f>SUM(K33:K75)</f>
        <v>2306.07</v>
      </c>
      <c r="L76" s="138"/>
      <c r="M76" s="126"/>
      <c r="N76" s="127">
        <f>SUM(N33:N75)</f>
        <v>2590.304</v>
      </c>
      <c r="O76" s="124">
        <f>SUM(O33:O75)</f>
        <v>625.79</v>
      </c>
      <c r="P76" s="124">
        <f>SUM(P33:P75)</f>
        <v>717.95</v>
      </c>
      <c r="Q76" s="124">
        <f>SUM(Q33:Q75)</f>
        <v>632.8499999999999</v>
      </c>
      <c r="R76" s="124">
        <f>SUM(R33:R75)</f>
        <v>613.71</v>
      </c>
      <c r="S76" s="128"/>
      <c r="T76" s="139"/>
      <c r="U76" s="124"/>
    </row>
    <row r="77" spans="1:21" s="6" customFormat="1" ht="12.75">
      <c r="A77" s="123" t="s">
        <v>166</v>
      </c>
      <c r="B77" s="124" t="s">
        <v>167</v>
      </c>
      <c r="C77" s="125"/>
      <c r="D77" s="125"/>
      <c r="E77" s="125"/>
      <c r="F77" s="125"/>
      <c r="G77" s="124"/>
      <c r="H77" s="134"/>
      <c r="I77" s="134"/>
      <c r="J77" s="135"/>
      <c r="K77" s="135"/>
      <c r="L77" s="138"/>
      <c r="M77" s="134"/>
      <c r="N77" s="135"/>
      <c r="O77" s="132"/>
      <c r="P77" s="132"/>
      <c r="Q77" s="132"/>
      <c r="R77" s="132"/>
      <c r="S77" s="128"/>
      <c r="T77" s="137" t="s">
        <v>153</v>
      </c>
      <c r="U77" s="132"/>
    </row>
    <row r="78" spans="1:21" s="6" customFormat="1" ht="12.75">
      <c r="A78" s="131" t="s">
        <v>168</v>
      </c>
      <c r="B78" s="132" t="s">
        <v>52</v>
      </c>
      <c r="C78" s="133">
        <v>148</v>
      </c>
      <c r="D78" s="133">
        <v>1806</v>
      </c>
      <c r="E78" s="133">
        <v>489</v>
      </c>
      <c r="F78" s="133">
        <v>328</v>
      </c>
      <c r="G78" s="132" t="s">
        <v>169</v>
      </c>
      <c r="H78" s="134"/>
      <c r="I78" s="134">
        <v>15</v>
      </c>
      <c r="J78" s="135">
        <v>1095</v>
      </c>
      <c r="K78" s="135">
        <v>1095</v>
      </c>
      <c r="L78" s="136">
        <v>73</v>
      </c>
      <c r="M78" s="134">
        <v>8</v>
      </c>
      <c r="N78" s="135">
        <f>L78*M78</f>
        <v>584</v>
      </c>
      <c r="O78" s="135">
        <v>146</v>
      </c>
      <c r="P78" s="135">
        <v>146</v>
      </c>
      <c r="Q78" s="135">
        <v>146</v>
      </c>
      <c r="R78" s="135">
        <v>146</v>
      </c>
      <c r="S78" s="120" t="s">
        <v>170</v>
      </c>
      <c r="T78" s="137" t="s">
        <v>171</v>
      </c>
      <c r="U78" s="132" t="s">
        <v>172</v>
      </c>
    </row>
    <row r="79" spans="1:21" s="6" customFormat="1" ht="12.75">
      <c r="A79" s="131"/>
      <c r="B79" s="132"/>
      <c r="C79" s="133"/>
      <c r="D79" s="133"/>
      <c r="E79" s="133"/>
      <c r="F79" s="133"/>
      <c r="G79" s="132"/>
      <c r="H79" s="134"/>
      <c r="I79" s="134"/>
      <c r="J79" s="135"/>
      <c r="K79" s="135"/>
      <c r="L79" s="136"/>
      <c r="M79" s="134"/>
      <c r="N79" s="135"/>
      <c r="O79" s="132"/>
      <c r="P79" s="132"/>
      <c r="Q79" s="132"/>
      <c r="R79" s="132"/>
      <c r="S79" s="120"/>
      <c r="T79" s="137"/>
      <c r="U79" s="132" t="s">
        <v>173</v>
      </c>
    </row>
    <row r="80" spans="1:21" s="6" customFormat="1" ht="12.75">
      <c r="A80" s="131"/>
      <c r="B80" s="132" t="s">
        <v>59</v>
      </c>
      <c r="C80" s="133">
        <v>148</v>
      </c>
      <c r="D80" s="133">
        <v>1806</v>
      </c>
      <c r="E80" s="133">
        <v>489</v>
      </c>
      <c r="F80" s="133">
        <v>328</v>
      </c>
      <c r="G80" s="132" t="s">
        <v>174</v>
      </c>
      <c r="H80" s="134"/>
      <c r="I80" s="134">
        <v>24</v>
      </c>
      <c r="J80" s="135">
        <v>20.16</v>
      </c>
      <c r="K80" s="135">
        <v>20.16</v>
      </c>
      <c r="L80" s="136">
        <v>0.84</v>
      </c>
      <c r="M80" s="134">
        <v>35</v>
      </c>
      <c r="N80" s="135">
        <f>L80*M80</f>
        <v>29.4</v>
      </c>
      <c r="O80" s="132"/>
      <c r="P80" s="132">
        <v>14.7</v>
      </c>
      <c r="Q80" s="132"/>
      <c r="R80" s="132">
        <v>14.7</v>
      </c>
      <c r="S80" s="120" t="s">
        <v>170</v>
      </c>
      <c r="T80" s="137" t="s">
        <v>153</v>
      </c>
      <c r="U80" s="132" t="s">
        <v>175</v>
      </c>
    </row>
    <row r="81" spans="1:21" s="6" customFormat="1" ht="12.75">
      <c r="A81" s="131"/>
      <c r="B81" s="132"/>
      <c r="C81" s="133"/>
      <c r="D81" s="133"/>
      <c r="E81" s="133"/>
      <c r="F81" s="133"/>
      <c r="G81" s="132" t="s">
        <v>176</v>
      </c>
      <c r="H81" s="134"/>
      <c r="I81" s="134"/>
      <c r="J81" s="135"/>
      <c r="K81" s="135"/>
      <c r="L81" s="136"/>
      <c r="M81" s="134"/>
      <c r="N81" s="135"/>
      <c r="O81" s="132"/>
      <c r="P81" s="132"/>
      <c r="Q81" s="132"/>
      <c r="R81" s="132"/>
      <c r="S81" s="120"/>
      <c r="T81" s="137"/>
      <c r="U81" s="132" t="s">
        <v>177</v>
      </c>
    </row>
    <row r="82" spans="1:21" s="6" customFormat="1" ht="12.75">
      <c r="A82" s="131" t="s">
        <v>178</v>
      </c>
      <c r="B82" s="132" t="s">
        <v>66</v>
      </c>
      <c r="C82" s="133">
        <v>148</v>
      </c>
      <c r="D82" s="133">
        <v>1806</v>
      </c>
      <c r="E82" s="133">
        <v>498</v>
      </c>
      <c r="F82" s="133">
        <v>347</v>
      </c>
      <c r="G82" s="132" t="s">
        <v>179</v>
      </c>
      <c r="H82" s="134"/>
      <c r="I82" s="134">
        <v>17</v>
      </c>
      <c r="J82" s="135">
        <v>16.49</v>
      </c>
      <c r="K82" s="135">
        <v>16.49</v>
      </c>
      <c r="L82" s="136">
        <v>0.97</v>
      </c>
      <c r="M82" s="134">
        <v>44</v>
      </c>
      <c r="N82" s="135">
        <f>L82*M82</f>
        <v>42.68</v>
      </c>
      <c r="O82" s="132">
        <v>10.67</v>
      </c>
      <c r="P82" s="132">
        <v>10.67</v>
      </c>
      <c r="Q82" s="132">
        <v>10.67</v>
      </c>
      <c r="R82" s="132">
        <v>10.67</v>
      </c>
      <c r="S82" s="120" t="s">
        <v>68</v>
      </c>
      <c r="T82" s="137" t="s">
        <v>153</v>
      </c>
      <c r="U82" s="132" t="s">
        <v>180</v>
      </c>
    </row>
    <row r="83" spans="1:21" s="6" customFormat="1" ht="12.75">
      <c r="A83" s="131"/>
      <c r="B83" s="132"/>
      <c r="C83" s="133"/>
      <c r="D83" s="133"/>
      <c r="E83" s="133"/>
      <c r="F83" s="133"/>
      <c r="G83" s="132" t="s">
        <v>181</v>
      </c>
      <c r="H83" s="134"/>
      <c r="I83" s="134"/>
      <c r="J83" s="135"/>
      <c r="K83" s="135"/>
      <c r="L83" s="136"/>
      <c r="M83" s="134"/>
      <c r="N83" s="135"/>
      <c r="O83" s="132"/>
      <c r="P83" s="132"/>
      <c r="Q83" s="132"/>
      <c r="R83" s="132"/>
      <c r="S83" s="120"/>
      <c r="T83" s="137"/>
      <c r="U83" s="132" t="s">
        <v>177</v>
      </c>
    </row>
    <row r="84" spans="1:21" s="6" customFormat="1" ht="12.75">
      <c r="A84" s="131" t="s">
        <v>182</v>
      </c>
      <c r="B84" s="132" t="s">
        <v>183</v>
      </c>
      <c r="C84" s="133">
        <v>148</v>
      </c>
      <c r="D84" s="133">
        <v>1806</v>
      </c>
      <c r="E84" s="133">
        <v>498</v>
      </c>
      <c r="F84" s="133">
        <v>329</v>
      </c>
      <c r="G84" s="132" t="s">
        <v>184</v>
      </c>
      <c r="H84" s="134"/>
      <c r="I84" s="134">
        <v>50</v>
      </c>
      <c r="J84" s="135">
        <v>425.5</v>
      </c>
      <c r="K84" s="135">
        <v>425.5</v>
      </c>
      <c r="L84" s="136">
        <v>15.4</v>
      </c>
      <c r="M84" s="134">
        <v>8</v>
      </c>
      <c r="N84" s="135">
        <f>L84*M84</f>
        <v>123.2</v>
      </c>
      <c r="O84" s="135">
        <v>16</v>
      </c>
      <c r="P84" s="135">
        <v>50</v>
      </c>
      <c r="Q84" s="135">
        <v>41.2</v>
      </c>
      <c r="R84" s="135">
        <v>16</v>
      </c>
      <c r="S84" s="120" t="s">
        <v>54</v>
      </c>
      <c r="T84" s="137" t="s">
        <v>185</v>
      </c>
      <c r="U84" s="132" t="s">
        <v>186</v>
      </c>
    </row>
    <row r="85" spans="1:21" s="6" customFormat="1" ht="12.75">
      <c r="A85" s="131"/>
      <c r="B85" s="132" t="s">
        <v>187</v>
      </c>
      <c r="C85" s="133"/>
      <c r="D85" s="133"/>
      <c r="E85" s="133"/>
      <c r="F85" s="133"/>
      <c r="G85" s="132" t="s">
        <v>188</v>
      </c>
      <c r="H85" s="134"/>
      <c r="I85" s="134"/>
      <c r="J85" s="135"/>
      <c r="K85" s="135"/>
      <c r="L85" s="136">
        <v>15.4</v>
      </c>
      <c r="M85" s="134">
        <v>23</v>
      </c>
      <c r="N85" s="135">
        <f>L85*M85</f>
        <v>354.2</v>
      </c>
      <c r="O85" s="135">
        <v>30</v>
      </c>
      <c r="P85" s="135">
        <v>150</v>
      </c>
      <c r="Q85" s="135">
        <v>150</v>
      </c>
      <c r="R85" s="135">
        <v>24.2</v>
      </c>
      <c r="S85" s="120"/>
      <c r="T85" s="137" t="s">
        <v>185</v>
      </c>
      <c r="U85" s="132" t="s">
        <v>189</v>
      </c>
    </row>
    <row r="86" spans="1:21" s="6" customFormat="1" ht="12.75">
      <c r="A86" s="131"/>
      <c r="B86" s="132"/>
      <c r="C86" s="133"/>
      <c r="D86" s="133"/>
      <c r="E86" s="133"/>
      <c r="F86" s="133"/>
      <c r="G86" s="132"/>
      <c r="H86" s="134"/>
      <c r="I86" s="134"/>
      <c r="J86" s="135"/>
      <c r="K86" s="135"/>
      <c r="L86" s="136"/>
      <c r="M86" s="134"/>
      <c r="N86" s="135"/>
      <c r="O86" s="132"/>
      <c r="P86" s="132"/>
      <c r="Q86" s="132"/>
      <c r="R86" s="132"/>
      <c r="S86" s="120"/>
      <c r="T86" s="137"/>
      <c r="U86" s="132" t="s">
        <v>190</v>
      </c>
    </row>
    <row r="87" spans="1:21" s="6" customFormat="1" ht="12.75">
      <c r="A87" s="131" t="s">
        <v>191</v>
      </c>
      <c r="B87" s="132" t="s">
        <v>192</v>
      </c>
      <c r="C87" s="133">
        <v>148</v>
      </c>
      <c r="D87" s="133">
        <v>1806</v>
      </c>
      <c r="E87" s="133">
        <v>489</v>
      </c>
      <c r="F87" s="133">
        <v>327</v>
      </c>
      <c r="G87" s="132" t="s">
        <v>193</v>
      </c>
      <c r="H87" s="134"/>
      <c r="I87" s="134">
        <v>95</v>
      </c>
      <c r="J87" s="135">
        <v>808.45</v>
      </c>
      <c r="K87" s="135">
        <v>808.45</v>
      </c>
      <c r="L87" s="136">
        <v>15.4</v>
      </c>
      <c r="M87" s="134">
        <v>40</v>
      </c>
      <c r="N87" s="135">
        <f>L87*M87</f>
        <v>616</v>
      </c>
      <c r="O87" s="135">
        <v>100</v>
      </c>
      <c r="P87" s="135">
        <v>200</v>
      </c>
      <c r="Q87" s="135">
        <v>200</v>
      </c>
      <c r="R87" s="135">
        <v>116</v>
      </c>
      <c r="S87" s="120" t="s">
        <v>170</v>
      </c>
      <c r="T87" s="137" t="s">
        <v>194</v>
      </c>
      <c r="U87" s="132" t="s">
        <v>195</v>
      </c>
    </row>
    <row r="88" spans="1:21" s="6" customFormat="1" ht="12.75">
      <c r="A88" s="131"/>
      <c r="B88" s="132"/>
      <c r="C88" s="133"/>
      <c r="D88" s="133"/>
      <c r="E88" s="133"/>
      <c r="F88" s="133"/>
      <c r="G88" s="132"/>
      <c r="H88" s="134"/>
      <c r="I88" s="134"/>
      <c r="J88" s="135"/>
      <c r="K88" s="135"/>
      <c r="L88" s="136"/>
      <c r="M88" s="134"/>
      <c r="N88" s="135"/>
      <c r="O88" s="135"/>
      <c r="P88" s="135"/>
      <c r="Q88" s="135"/>
      <c r="R88" s="135"/>
      <c r="S88" s="120"/>
      <c r="T88" s="137"/>
      <c r="U88" s="132" t="s">
        <v>78</v>
      </c>
    </row>
    <row r="89" spans="1:21" s="6" customFormat="1" ht="12.75">
      <c r="A89" s="131" t="s">
        <v>196</v>
      </c>
      <c r="B89" s="132" t="s">
        <v>197</v>
      </c>
      <c r="C89" s="133">
        <v>148</v>
      </c>
      <c r="D89" s="133">
        <v>1806</v>
      </c>
      <c r="E89" s="133">
        <v>489</v>
      </c>
      <c r="F89" s="133">
        <v>327</v>
      </c>
      <c r="G89" s="132" t="s">
        <v>198</v>
      </c>
      <c r="H89" s="134"/>
      <c r="I89" s="134">
        <v>160</v>
      </c>
      <c r="J89" s="135">
        <v>304</v>
      </c>
      <c r="K89" s="135">
        <v>304</v>
      </c>
      <c r="L89" s="136">
        <v>2.09</v>
      </c>
      <c r="M89" s="134">
        <v>120</v>
      </c>
      <c r="N89" s="135">
        <f>L89*M89</f>
        <v>250.79999999999998</v>
      </c>
      <c r="O89" s="135">
        <v>62.7</v>
      </c>
      <c r="P89" s="135">
        <v>62.7</v>
      </c>
      <c r="Q89" s="135">
        <v>62.7</v>
      </c>
      <c r="R89" s="135">
        <v>62.7</v>
      </c>
      <c r="S89" s="120" t="s">
        <v>54</v>
      </c>
      <c r="T89" s="137" t="s">
        <v>199</v>
      </c>
      <c r="U89" s="132" t="s">
        <v>200</v>
      </c>
    </row>
    <row r="90" spans="1:21" s="6" customFormat="1" ht="12.75">
      <c r="A90" s="131"/>
      <c r="B90" s="132"/>
      <c r="C90" s="133"/>
      <c r="D90" s="133"/>
      <c r="E90" s="133"/>
      <c r="F90" s="133"/>
      <c r="G90" s="132"/>
      <c r="H90" s="134"/>
      <c r="I90" s="134"/>
      <c r="J90" s="135"/>
      <c r="K90" s="135"/>
      <c r="L90" s="136"/>
      <c r="M90" s="134"/>
      <c r="N90" s="135"/>
      <c r="O90" s="135"/>
      <c r="P90" s="135"/>
      <c r="Q90" s="135"/>
      <c r="R90" s="135"/>
      <c r="S90" s="120"/>
      <c r="T90" s="137"/>
      <c r="U90" s="132" t="s">
        <v>201</v>
      </c>
    </row>
    <row r="91" spans="1:21" s="6" customFormat="1" ht="12.75">
      <c r="A91" s="131" t="s">
        <v>202</v>
      </c>
      <c r="B91" s="132" t="s">
        <v>203</v>
      </c>
      <c r="C91" s="133">
        <v>148</v>
      </c>
      <c r="D91" s="133">
        <v>1806</v>
      </c>
      <c r="E91" s="133">
        <v>498</v>
      </c>
      <c r="F91" s="133">
        <v>346</v>
      </c>
      <c r="G91" s="132" t="s">
        <v>204</v>
      </c>
      <c r="H91" s="134"/>
      <c r="I91" s="134">
        <v>64</v>
      </c>
      <c r="J91" s="135">
        <v>64</v>
      </c>
      <c r="K91" s="135">
        <v>64</v>
      </c>
      <c r="L91" s="136">
        <v>1.2</v>
      </c>
      <c r="M91" s="134">
        <v>81</v>
      </c>
      <c r="N91" s="135">
        <f>L91*M91</f>
        <v>97.2</v>
      </c>
      <c r="O91" s="135">
        <v>24.3</v>
      </c>
      <c r="P91" s="135">
        <v>24.3</v>
      </c>
      <c r="Q91" s="135">
        <v>24.3</v>
      </c>
      <c r="R91" s="135">
        <v>24.3</v>
      </c>
      <c r="S91" s="120" t="s">
        <v>68</v>
      </c>
      <c r="T91" s="137" t="s">
        <v>205</v>
      </c>
      <c r="U91" s="132" t="s">
        <v>206</v>
      </c>
    </row>
    <row r="92" spans="1:21" s="6" customFormat="1" ht="12.75">
      <c r="A92" s="131" t="s">
        <v>207</v>
      </c>
      <c r="B92" s="132" t="s">
        <v>208</v>
      </c>
      <c r="C92" s="133">
        <v>148</v>
      </c>
      <c r="D92" s="133">
        <v>1806</v>
      </c>
      <c r="E92" s="133">
        <v>498</v>
      </c>
      <c r="F92" s="133">
        <v>397</v>
      </c>
      <c r="G92" s="132" t="s">
        <v>209</v>
      </c>
      <c r="H92" s="134"/>
      <c r="I92" s="134">
        <v>64</v>
      </c>
      <c r="J92" s="135">
        <v>32</v>
      </c>
      <c r="K92" s="135">
        <v>32</v>
      </c>
      <c r="L92" s="136">
        <v>0.48</v>
      </c>
      <c r="M92" s="134">
        <v>36</v>
      </c>
      <c r="N92" s="135">
        <f>L92*M92</f>
        <v>17.28</v>
      </c>
      <c r="O92" s="135">
        <v>4.3</v>
      </c>
      <c r="P92" s="135">
        <v>4.3</v>
      </c>
      <c r="Q92" s="135">
        <v>5</v>
      </c>
      <c r="R92" s="135">
        <v>3.68</v>
      </c>
      <c r="S92" s="120" t="s">
        <v>68</v>
      </c>
      <c r="T92" s="137" t="s">
        <v>210</v>
      </c>
      <c r="U92" s="132" t="s">
        <v>211</v>
      </c>
    </row>
    <row r="93" spans="1:21" s="6" customFormat="1" ht="12.75">
      <c r="A93" s="131" t="s">
        <v>212</v>
      </c>
      <c r="B93" s="132" t="s">
        <v>213</v>
      </c>
      <c r="C93" s="133">
        <v>148</v>
      </c>
      <c r="D93" s="133">
        <v>1806</v>
      </c>
      <c r="E93" s="133">
        <v>498</v>
      </c>
      <c r="F93" s="133">
        <v>397</v>
      </c>
      <c r="G93" s="132" t="s">
        <v>214</v>
      </c>
      <c r="H93" s="134"/>
      <c r="I93" s="134">
        <v>15</v>
      </c>
      <c r="J93" s="135">
        <v>213.3</v>
      </c>
      <c r="K93" s="135">
        <v>213.3</v>
      </c>
      <c r="L93" s="136">
        <v>13.2</v>
      </c>
      <c r="M93" s="134">
        <v>5</v>
      </c>
      <c r="N93" s="135">
        <f>L93*M93</f>
        <v>66</v>
      </c>
      <c r="O93" s="135">
        <v>16.5</v>
      </c>
      <c r="P93" s="135">
        <v>16.5</v>
      </c>
      <c r="Q93" s="135">
        <v>16.5</v>
      </c>
      <c r="R93" s="135">
        <v>16.5</v>
      </c>
      <c r="S93" s="120" t="s">
        <v>54</v>
      </c>
      <c r="T93" s="137" t="s">
        <v>215</v>
      </c>
      <c r="U93" s="132" t="s">
        <v>216</v>
      </c>
    </row>
    <row r="94" spans="1:21" s="6" customFormat="1" ht="12.75">
      <c r="A94" s="131"/>
      <c r="B94" s="132"/>
      <c r="C94" s="133"/>
      <c r="D94" s="133"/>
      <c r="E94" s="133"/>
      <c r="F94" s="133"/>
      <c r="G94" s="132"/>
      <c r="H94" s="134"/>
      <c r="I94" s="134"/>
      <c r="J94" s="135"/>
      <c r="K94" s="135"/>
      <c r="L94" s="136"/>
      <c r="M94" s="134"/>
      <c r="N94" s="135"/>
      <c r="O94" s="135"/>
      <c r="P94" s="135"/>
      <c r="Q94" s="135"/>
      <c r="R94" s="135"/>
      <c r="S94" s="120"/>
      <c r="T94" s="137"/>
      <c r="U94" s="132" t="s">
        <v>164</v>
      </c>
    </row>
    <row r="95" spans="1:21" s="6" customFormat="1" ht="12.75">
      <c r="A95" s="131"/>
      <c r="B95" s="132" t="s">
        <v>217</v>
      </c>
      <c r="C95" s="133">
        <v>148</v>
      </c>
      <c r="D95" s="133">
        <v>1806</v>
      </c>
      <c r="E95" s="133">
        <v>498</v>
      </c>
      <c r="F95" s="133">
        <v>397</v>
      </c>
      <c r="G95" s="132" t="s">
        <v>218</v>
      </c>
      <c r="H95" s="134"/>
      <c r="I95" s="134">
        <v>60</v>
      </c>
      <c r="J95" s="135">
        <v>16.8</v>
      </c>
      <c r="K95" s="135">
        <v>16.8</v>
      </c>
      <c r="L95" s="136">
        <v>0.3</v>
      </c>
      <c r="M95" s="134">
        <v>60</v>
      </c>
      <c r="N95" s="135">
        <f>L95*M95</f>
        <v>18</v>
      </c>
      <c r="O95" s="135">
        <v>4.5</v>
      </c>
      <c r="P95" s="135">
        <v>4.5</v>
      </c>
      <c r="Q95" s="135">
        <v>4.5</v>
      </c>
      <c r="R95" s="135">
        <v>4.5</v>
      </c>
      <c r="S95" s="120" t="s">
        <v>54</v>
      </c>
      <c r="T95" s="137" t="s">
        <v>219</v>
      </c>
      <c r="U95" s="132" t="s">
        <v>220</v>
      </c>
    </row>
    <row r="96" spans="1:21" s="6" customFormat="1" ht="12.75">
      <c r="A96" s="131"/>
      <c r="B96" s="132"/>
      <c r="C96" s="133"/>
      <c r="D96" s="133"/>
      <c r="E96" s="133"/>
      <c r="F96" s="133"/>
      <c r="G96" s="132"/>
      <c r="H96" s="134"/>
      <c r="I96" s="134"/>
      <c r="J96" s="135"/>
      <c r="K96" s="135"/>
      <c r="L96" s="136"/>
      <c r="M96" s="134"/>
      <c r="N96" s="135"/>
      <c r="O96" s="135"/>
      <c r="P96" s="135"/>
      <c r="Q96" s="135"/>
      <c r="R96" s="135"/>
      <c r="S96" s="120"/>
      <c r="T96" s="137"/>
      <c r="U96" s="132" t="s">
        <v>221</v>
      </c>
    </row>
    <row r="97" spans="1:21" s="6" customFormat="1" ht="12.75">
      <c r="A97" s="131"/>
      <c r="B97" s="132"/>
      <c r="C97" s="133"/>
      <c r="D97" s="133"/>
      <c r="E97" s="133"/>
      <c r="F97" s="133"/>
      <c r="G97" s="132"/>
      <c r="H97" s="134"/>
      <c r="I97" s="134"/>
      <c r="J97" s="135"/>
      <c r="K97" s="135"/>
      <c r="L97" s="136"/>
      <c r="M97" s="134"/>
      <c r="N97" s="135"/>
      <c r="O97" s="135"/>
      <c r="P97" s="135"/>
      <c r="Q97" s="135"/>
      <c r="R97" s="135"/>
      <c r="S97" s="120"/>
      <c r="T97" s="137"/>
      <c r="U97" s="132" t="s">
        <v>222</v>
      </c>
    </row>
    <row r="98" spans="1:21" s="6" customFormat="1" ht="12.75">
      <c r="A98" s="131"/>
      <c r="B98" s="132" t="s">
        <v>223</v>
      </c>
      <c r="C98" s="133">
        <v>148</v>
      </c>
      <c r="D98" s="133">
        <v>1806</v>
      </c>
      <c r="E98" s="133">
        <v>498</v>
      </c>
      <c r="F98" s="133">
        <v>397</v>
      </c>
      <c r="G98" s="132" t="s">
        <v>224</v>
      </c>
      <c r="H98" s="134"/>
      <c r="I98" s="134">
        <v>3</v>
      </c>
      <c r="J98" s="135">
        <v>15</v>
      </c>
      <c r="K98" s="135">
        <v>15</v>
      </c>
      <c r="L98" s="136">
        <v>5.5</v>
      </c>
      <c r="M98" s="134">
        <v>3</v>
      </c>
      <c r="N98" s="135">
        <f>L98*M98</f>
        <v>16.5</v>
      </c>
      <c r="O98" s="135">
        <v>4.1</v>
      </c>
      <c r="P98" s="135">
        <v>4.1</v>
      </c>
      <c r="Q98" s="135">
        <v>4.1</v>
      </c>
      <c r="R98" s="135">
        <v>4.2</v>
      </c>
      <c r="S98" s="120" t="s">
        <v>54</v>
      </c>
      <c r="T98" s="137" t="s">
        <v>225</v>
      </c>
      <c r="U98" s="132" t="s">
        <v>226</v>
      </c>
    </row>
    <row r="99" spans="1:21" s="6" customFormat="1" ht="12.75">
      <c r="A99" s="131"/>
      <c r="B99" s="132"/>
      <c r="C99" s="133"/>
      <c r="D99" s="133"/>
      <c r="E99" s="133"/>
      <c r="F99" s="133"/>
      <c r="G99" s="132"/>
      <c r="H99" s="134"/>
      <c r="I99" s="134"/>
      <c r="J99" s="135"/>
      <c r="K99" s="135"/>
      <c r="L99" s="136"/>
      <c r="M99" s="134"/>
      <c r="N99" s="135"/>
      <c r="O99" s="135"/>
      <c r="P99" s="135"/>
      <c r="Q99" s="135"/>
      <c r="R99" s="135"/>
      <c r="S99" s="120"/>
      <c r="T99" s="137"/>
      <c r="U99" s="132" t="s">
        <v>227</v>
      </c>
    </row>
    <row r="100" spans="1:21" s="6" customFormat="1" ht="12.75">
      <c r="A100" s="131" t="s">
        <v>228</v>
      </c>
      <c r="B100" s="132" t="s">
        <v>229</v>
      </c>
      <c r="C100" s="133">
        <v>148</v>
      </c>
      <c r="D100" s="133">
        <v>1806</v>
      </c>
      <c r="E100" s="133">
        <v>498</v>
      </c>
      <c r="F100" s="133">
        <v>397</v>
      </c>
      <c r="G100" s="132" t="s">
        <v>230</v>
      </c>
      <c r="H100" s="134"/>
      <c r="I100" s="134">
        <v>30</v>
      </c>
      <c r="J100" s="135">
        <v>14.4</v>
      </c>
      <c r="K100" s="135">
        <v>14.4</v>
      </c>
      <c r="L100" s="136">
        <v>0.99</v>
      </c>
      <c r="M100" s="134">
        <v>64</v>
      </c>
      <c r="N100" s="135">
        <v>63.36</v>
      </c>
      <c r="O100" s="135">
        <v>15.84</v>
      </c>
      <c r="P100" s="135">
        <v>15.84</v>
      </c>
      <c r="Q100" s="135">
        <v>15.84</v>
      </c>
      <c r="R100" s="135">
        <v>15.84</v>
      </c>
      <c r="S100" s="120" t="s">
        <v>68</v>
      </c>
      <c r="T100" s="137" t="s">
        <v>153</v>
      </c>
      <c r="U100" s="132" t="s">
        <v>231</v>
      </c>
    </row>
    <row r="101" spans="1:21" s="6" customFormat="1" ht="12.75">
      <c r="A101" s="131"/>
      <c r="B101" s="132"/>
      <c r="C101" s="133"/>
      <c r="D101" s="133"/>
      <c r="E101" s="133"/>
      <c r="F101" s="133"/>
      <c r="G101" s="132"/>
      <c r="H101" s="134"/>
      <c r="I101" s="134"/>
      <c r="J101" s="135"/>
      <c r="K101" s="135"/>
      <c r="L101" s="136"/>
      <c r="M101" s="134"/>
      <c r="N101" s="135"/>
      <c r="O101" s="135"/>
      <c r="P101" s="135"/>
      <c r="Q101" s="135"/>
      <c r="R101" s="135"/>
      <c r="S101" s="120"/>
      <c r="T101" s="137"/>
      <c r="U101" s="132" t="s">
        <v>232</v>
      </c>
    </row>
    <row r="102" spans="1:21" s="6" customFormat="1" ht="12.75">
      <c r="A102" s="131"/>
      <c r="B102" s="132" t="s">
        <v>233</v>
      </c>
      <c r="C102" s="133"/>
      <c r="D102" s="133"/>
      <c r="E102" s="133"/>
      <c r="F102" s="133"/>
      <c r="G102" s="132" t="s">
        <v>234</v>
      </c>
      <c r="H102" s="134"/>
      <c r="I102" s="134"/>
      <c r="J102" s="135"/>
      <c r="K102" s="135"/>
      <c r="L102" s="136">
        <v>5.1</v>
      </c>
      <c r="M102" s="134">
        <v>14</v>
      </c>
      <c r="N102" s="135">
        <f>L102*M102</f>
        <v>71.39999999999999</v>
      </c>
      <c r="O102" s="135">
        <v>17.85</v>
      </c>
      <c r="P102" s="135">
        <v>17.85</v>
      </c>
      <c r="Q102" s="135">
        <v>17.85</v>
      </c>
      <c r="R102" s="135">
        <v>17.85</v>
      </c>
      <c r="S102" s="120" t="s">
        <v>68</v>
      </c>
      <c r="T102" s="137" t="s">
        <v>235</v>
      </c>
      <c r="U102" s="132" t="s">
        <v>236</v>
      </c>
    </row>
    <row r="103" spans="1:21" s="6" customFormat="1" ht="12.75">
      <c r="A103" s="131"/>
      <c r="B103" s="132"/>
      <c r="C103" s="133"/>
      <c r="D103" s="133"/>
      <c r="E103" s="133"/>
      <c r="F103" s="133"/>
      <c r="G103" s="132"/>
      <c r="H103" s="134"/>
      <c r="I103" s="134"/>
      <c r="J103" s="135"/>
      <c r="K103" s="135"/>
      <c r="L103" s="136"/>
      <c r="M103" s="134"/>
      <c r="N103" s="135"/>
      <c r="O103" s="135"/>
      <c r="P103" s="135"/>
      <c r="Q103" s="135"/>
      <c r="R103" s="135"/>
      <c r="S103" s="120"/>
      <c r="T103" s="137"/>
      <c r="U103" s="132" t="s">
        <v>158</v>
      </c>
    </row>
    <row r="104" spans="1:21" s="6" customFormat="1" ht="12.75">
      <c r="A104" s="131"/>
      <c r="B104" s="132" t="s">
        <v>237</v>
      </c>
      <c r="C104" s="133"/>
      <c r="D104" s="133"/>
      <c r="E104" s="133"/>
      <c r="F104" s="133"/>
      <c r="G104" s="132" t="s">
        <v>198</v>
      </c>
      <c r="H104" s="134"/>
      <c r="I104" s="134"/>
      <c r="J104" s="135"/>
      <c r="K104" s="135"/>
      <c r="L104" s="136">
        <v>0.084</v>
      </c>
      <c r="M104" s="134">
        <v>25</v>
      </c>
      <c r="N104" s="135">
        <f>L104*M104</f>
        <v>2.1</v>
      </c>
      <c r="O104" s="135">
        <v>0.53</v>
      </c>
      <c r="P104" s="135">
        <v>0.53</v>
      </c>
      <c r="Q104" s="135">
        <v>0.53</v>
      </c>
      <c r="R104" s="135">
        <v>0.51</v>
      </c>
      <c r="S104" s="120" t="s">
        <v>68</v>
      </c>
      <c r="T104" s="137" t="s">
        <v>235</v>
      </c>
      <c r="U104" s="132" t="s">
        <v>238</v>
      </c>
    </row>
    <row r="105" spans="1:21" s="6" customFormat="1" ht="12.75">
      <c r="A105" s="131"/>
      <c r="B105" s="132"/>
      <c r="C105" s="133"/>
      <c r="D105" s="133"/>
      <c r="E105" s="133"/>
      <c r="F105" s="133"/>
      <c r="G105" s="132"/>
      <c r="H105" s="134"/>
      <c r="I105" s="134"/>
      <c r="J105" s="135"/>
      <c r="K105" s="135"/>
      <c r="L105" s="136"/>
      <c r="M105" s="134"/>
      <c r="N105" s="135"/>
      <c r="O105" s="135"/>
      <c r="P105" s="135"/>
      <c r="Q105" s="135"/>
      <c r="R105" s="135"/>
      <c r="S105" s="120"/>
      <c r="T105" s="137"/>
      <c r="U105" s="132" t="s">
        <v>239</v>
      </c>
    </row>
    <row r="106" spans="1:21" s="6" customFormat="1" ht="12.75">
      <c r="A106" s="131" t="s">
        <v>240</v>
      </c>
      <c r="B106" s="132" t="s">
        <v>134</v>
      </c>
      <c r="C106" s="133">
        <v>148</v>
      </c>
      <c r="D106" s="133">
        <v>1806</v>
      </c>
      <c r="E106" s="133">
        <v>489</v>
      </c>
      <c r="F106" s="133">
        <v>397</v>
      </c>
      <c r="G106" s="132" t="s">
        <v>241</v>
      </c>
      <c r="H106" s="134"/>
      <c r="I106" s="134">
        <v>11</v>
      </c>
      <c r="J106" s="135">
        <v>77</v>
      </c>
      <c r="K106" s="135">
        <v>77</v>
      </c>
      <c r="L106" s="136">
        <v>7.7</v>
      </c>
      <c r="M106" s="134">
        <v>11</v>
      </c>
      <c r="N106" s="135">
        <f>L106*M106</f>
        <v>84.7</v>
      </c>
      <c r="O106" s="135">
        <v>20</v>
      </c>
      <c r="P106" s="135">
        <v>20</v>
      </c>
      <c r="Q106" s="135">
        <v>24.7</v>
      </c>
      <c r="R106" s="135">
        <v>20</v>
      </c>
      <c r="S106" s="120" t="s">
        <v>54</v>
      </c>
      <c r="T106" s="137" t="s">
        <v>242</v>
      </c>
      <c r="U106" s="132" t="s">
        <v>243</v>
      </c>
    </row>
    <row r="107" spans="1:21" s="6" customFormat="1" ht="12.75">
      <c r="A107" s="131"/>
      <c r="B107" s="132" t="s">
        <v>140</v>
      </c>
      <c r="C107" s="133"/>
      <c r="D107" s="133"/>
      <c r="E107" s="133"/>
      <c r="F107" s="133"/>
      <c r="G107" s="132" t="s">
        <v>244</v>
      </c>
      <c r="H107" s="134"/>
      <c r="I107" s="134"/>
      <c r="J107" s="135"/>
      <c r="K107" s="135"/>
      <c r="L107" s="136"/>
      <c r="M107" s="134"/>
      <c r="N107" s="135"/>
      <c r="O107" s="132"/>
      <c r="P107" s="132"/>
      <c r="Q107" s="132"/>
      <c r="R107" s="132"/>
      <c r="S107" s="120"/>
      <c r="T107" s="137"/>
      <c r="U107" s="132" t="s">
        <v>245</v>
      </c>
    </row>
    <row r="108" spans="1:21" s="6" customFormat="1" ht="12.75">
      <c r="A108" s="131"/>
      <c r="B108" s="132"/>
      <c r="C108" s="133"/>
      <c r="D108" s="133"/>
      <c r="E108" s="133"/>
      <c r="F108" s="133"/>
      <c r="G108" s="132" t="s">
        <v>246</v>
      </c>
      <c r="H108" s="134"/>
      <c r="I108" s="134">
        <v>20</v>
      </c>
      <c r="J108" s="135">
        <v>80</v>
      </c>
      <c r="K108" s="135">
        <v>80</v>
      </c>
      <c r="L108" s="136">
        <v>4.4</v>
      </c>
      <c r="M108" s="134">
        <v>20</v>
      </c>
      <c r="N108" s="135">
        <f>L108*M108</f>
        <v>88</v>
      </c>
      <c r="O108" s="135">
        <v>20</v>
      </c>
      <c r="P108" s="135">
        <v>20</v>
      </c>
      <c r="Q108" s="135">
        <v>28</v>
      </c>
      <c r="R108" s="135">
        <v>20</v>
      </c>
      <c r="S108" s="120" t="s">
        <v>54</v>
      </c>
      <c r="T108" s="137" t="s">
        <v>235</v>
      </c>
      <c r="U108" s="132" t="s">
        <v>247</v>
      </c>
    </row>
    <row r="109" spans="1:21" s="6" customFormat="1" ht="12.75">
      <c r="A109" s="131" t="s">
        <v>248</v>
      </c>
      <c r="B109" s="132" t="s">
        <v>249</v>
      </c>
      <c r="C109" s="133">
        <v>148</v>
      </c>
      <c r="D109" s="133">
        <v>1806</v>
      </c>
      <c r="E109" s="133">
        <v>498</v>
      </c>
      <c r="F109" s="133">
        <v>397</v>
      </c>
      <c r="G109" s="132" t="s">
        <v>250</v>
      </c>
      <c r="H109" s="134"/>
      <c r="I109" s="134"/>
      <c r="J109" s="135"/>
      <c r="K109" s="135"/>
      <c r="L109" s="136">
        <v>1.65</v>
      </c>
      <c r="M109" s="134">
        <v>8</v>
      </c>
      <c r="N109" s="135">
        <f>L109*M109</f>
        <v>13.2</v>
      </c>
      <c r="O109" s="135">
        <v>3.3</v>
      </c>
      <c r="P109" s="135">
        <v>3.3</v>
      </c>
      <c r="Q109" s="135">
        <v>3.3</v>
      </c>
      <c r="R109" s="135">
        <v>3.3</v>
      </c>
      <c r="S109" s="120" t="s">
        <v>68</v>
      </c>
      <c r="T109" s="137" t="s">
        <v>235</v>
      </c>
      <c r="U109" s="132" t="s">
        <v>251</v>
      </c>
    </row>
    <row r="110" spans="1:21" s="6" customFormat="1" ht="12.75">
      <c r="A110" s="131"/>
      <c r="B110" s="132"/>
      <c r="C110" s="133"/>
      <c r="D110" s="133"/>
      <c r="E110" s="133"/>
      <c r="F110" s="133"/>
      <c r="G110" s="132" t="s">
        <v>252</v>
      </c>
      <c r="H110" s="134"/>
      <c r="I110" s="134"/>
      <c r="J110" s="135"/>
      <c r="K110" s="135"/>
      <c r="L110" s="136"/>
      <c r="M110" s="134"/>
      <c r="N110" s="135"/>
      <c r="O110" s="135"/>
      <c r="P110" s="135"/>
      <c r="Q110" s="135"/>
      <c r="R110" s="135"/>
      <c r="S110" s="120"/>
      <c r="T110" s="137"/>
      <c r="U110" s="132"/>
    </row>
    <row r="111" spans="1:21" s="6" customFormat="1" ht="12.75">
      <c r="A111" s="131" t="s">
        <v>253</v>
      </c>
      <c r="B111" s="132" t="s">
        <v>254</v>
      </c>
      <c r="C111" s="133">
        <v>148</v>
      </c>
      <c r="D111" s="133">
        <v>1806</v>
      </c>
      <c r="E111" s="133">
        <v>498</v>
      </c>
      <c r="F111" s="133">
        <v>397</v>
      </c>
      <c r="G111" s="132" t="s">
        <v>255</v>
      </c>
      <c r="H111" s="134"/>
      <c r="I111" s="134"/>
      <c r="J111" s="135"/>
      <c r="K111" s="135"/>
      <c r="L111" s="136">
        <v>0.0594</v>
      </c>
      <c r="M111" s="134">
        <v>50</v>
      </c>
      <c r="N111" s="135">
        <f>L111*M111</f>
        <v>2.97</v>
      </c>
      <c r="O111" s="135">
        <v>0.5</v>
      </c>
      <c r="P111" s="135">
        <v>1</v>
      </c>
      <c r="Q111" s="135">
        <v>1</v>
      </c>
      <c r="R111" s="135">
        <v>0.47</v>
      </c>
      <c r="S111" s="120" t="s">
        <v>54</v>
      </c>
      <c r="T111" s="137" t="s">
        <v>235</v>
      </c>
      <c r="U111" s="132" t="s">
        <v>256</v>
      </c>
    </row>
    <row r="112" spans="1:21" s="6" customFormat="1" ht="12.75">
      <c r="A112" s="131"/>
      <c r="B112" s="132" t="s">
        <v>257</v>
      </c>
      <c r="C112" s="133"/>
      <c r="D112" s="133"/>
      <c r="E112" s="133"/>
      <c r="F112" s="133"/>
      <c r="G112" s="132" t="s">
        <v>258</v>
      </c>
      <c r="H112" s="134"/>
      <c r="I112" s="134"/>
      <c r="J112" s="135"/>
      <c r="K112" s="135"/>
      <c r="L112" s="136"/>
      <c r="M112" s="134"/>
      <c r="N112" s="135"/>
      <c r="O112" s="135"/>
      <c r="P112" s="135"/>
      <c r="Q112" s="135"/>
      <c r="R112" s="135"/>
      <c r="S112" s="120"/>
      <c r="T112" s="137"/>
      <c r="U112" s="132" t="s">
        <v>259</v>
      </c>
    </row>
    <row r="113" spans="1:21" s="130" customFormat="1" ht="12.75">
      <c r="A113" s="123"/>
      <c r="B113" s="124" t="s">
        <v>260</v>
      </c>
      <c r="C113" s="125"/>
      <c r="D113" s="125"/>
      <c r="E113" s="125"/>
      <c r="F113" s="125"/>
      <c r="G113" s="124"/>
      <c r="H113" s="126">
        <f>SUM(H78:H108)</f>
        <v>0</v>
      </c>
      <c r="I113" s="126"/>
      <c r="J113" s="127">
        <f>SUM(J78:J112)</f>
        <v>3182.100000000001</v>
      </c>
      <c r="K113" s="127">
        <f>SUM(K78:K112)</f>
        <v>3182.100000000001</v>
      </c>
      <c r="L113" s="138"/>
      <c r="M113" s="126"/>
      <c r="N113" s="127">
        <f>SUM(N78:N112)</f>
        <v>2540.99</v>
      </c>
      <c r="O113" s="127">
        <f>SUM(O78:O112)</f>
        <v>497.09</v>
      </c>
      <c r="P113" s="127">
        <f>SUM(P78:P112)</f>
        <v>766.29</v>
      </c>
      <c r="Q113" s="127">
        <f>SUM(Q78:Q112)</f>
        <v>756.19</v>
      </c>
      <c r="R113" s="127">
        <f>SUM(R78:R112)</f>
        <v>521.4199999999998</v>
      </c>
      <c r="S113" s="128"/>
      <c r="T113" s="140"/>
      <c r="U113" s="124"/>
    </row>
    <row r="114" spans="1:21" s="130" customFormat="1" ht="12.75">
      <c r="A114" s="123" t="s">
        <v>261</v>
      </c>
      <c r="B114" s="124" t="s">
        <v>262</v>
      </c>
      <c r="C114" s="125"/>
      <c r="D114" s="125"/>
      <c r="E114" s="125"/>
      <c r="F114" s="125"/>
      <c r="G114" s="124"/>
      <c r="H114" s="126"/>
      <c r="I114" s="126"/>
      <c r="J114" s="127"/>
      <c r="K114" s="127"/>
      <c r="L114" s="138"/>
      <c r="M114" s="126"/>
      <c r="N114" s="135"/>
      <c r="O114" s="127"/>
      <c r="P114" s="127"/>
      <c r="Q114" s="127"/>
      <c r="R114" s="127"/>
      <c r="S114" s="128"/>
      <c r="T114" s="137" t="s">
        <v>263</v>
      </c>
      <c r="U114" s="124"/>
    </row>
    <row r="115" spans="1:21" s="6" customFormat="1" ht="13.5">
      <c r="A115" s="141" t="s">
        <v>264</v>
      </c>
      <c r="B115" s="142" t="s">
        <v>265</v>
      </c>
      <c r="C115" s="143"/>
      <c r="D115" s="143"/>
      <c r="E115" s="143"/>
      <c r="F115" s="143"/>
      <c r="G115" s="142"/>
      <c r="H115" s="134"/>
      <c r="I115" s="134"/>
      <c r="J115" s="135"/>
      <c r="K115" s="135"/>
      <c r="L115" s="144"/>
      <c r="M115" s="134"/>
      <c r="N115" s="135"/>
      <c r="O115" s="135"/>
      <c r="P115" s="135"/>
      <c r="Q115" s="135"/>
      <c r="R115" s="135"/>
      <c r="S115" s="145"/>
      <c r="T115" s="146"/>
      <c r="U115" s="132"/>
    </row>
    <row r="116" spans="1:21" s="6" customFormat="1" ht="12.75">
      <c r="A116" s="147" t="s">
        <v>266</v>
      </c>
      <c r="B116" s="148" t="s">
        <v>267</v>
      </c>
      <c r="C116" s="149"/>
      <c r="D116" s="149"/>
      <c r="E116" s="149"/>
      <c r="F116" s="149"/>
      <c r="G116" s="148"/>
      <c r="H116" s="134"/>
      <c r="I116" s="134"/>
      <c r="J116" s="135"/>
      <c r="K116" s="135"/>
      <c r="L116" s="150"/>
      <c r="M116" s="134"/>
      <c r="N116" s="135"/>
      <c r="O116" s="135"/>
      <c r="P116" s="135"/>
      <c r="Q116" s="135"/>
      <c r="R116" s="135"/>
      <c r="S116" s="151"/>
      <c r="T116" s="152"/>
      <c r="U116" s="132"/>
    </row>
    <row r="117" spans="1:21" s="6" customFormat="1" ht="12.75">
      <c r="A117" s="131"/>
      <c r="B117" s="132" t="s">
        <v>268</v>
      </c>
      <c r="C117" s="133">
        <v>148</v>
      </c>
      <c r="D117" s="133">
        <v>1806</v>
      </c>
      <c r="E117" s="133">
        <v>489</v>
      </c>
      <c r="F117" s="133">
        <v>397</v>
      </c>
      <c r="G117" s="132" t="s">
        <v>269</v>
      </c>
      <c r="H117" s="134"/>
      <c r="I117" s="134">
        <v>2115</v>
      </c>
      <c r="J117" s="135">
        <v>6300.85</v>
      </c>
      <c r="K117" s="135">
        <v>4490.59</v>
      </c>
      <c r="L117" s="136"/>
      <c r="M117" s="134"/>
      <c r="N117" s="135"/>
      <c r="O117" s="135"/>
      <c r="P117" s="135"/>
      <c r="Q117" s="135"/>
      <c r="R117" s="135"/>
      <c r="S117" s="120" t="s">
        <v>270</v>
      </c>
      <c r="T117" s="137"/>
      <c r="U117" s="132"/>
    </row>
    <row r="118" spans="1:21" s="6" customFormat="1" ht="12.75">
      <c r="A118" s="131"/>
      <c r="B118" s="132" t="s">
        <v>271</v>
      </c>
      <c r="C118" s="133"/>
      <c r="D118" s="133"/>
      <c r="E118" s="133"/>
      <c r="F118" s="133"/>
      <c r="G118" s="132"/>
      <c r="H118" s="134"/>
      <c r="I118" s="134"/>
      <c r="J118" s="135"/>
      <c r="K118" s="135"/>
      <c r="L118" s="136">
        <v>5.28</v>
      </c>
      <c r="M118" s="134">
        <v>730</v>
      </c>
      <c r="N118" s="135">
        <f>L118*M118</f>
        <v>3854.4</v>
      </c>
      <c r="O118" s="135">
        <v>963.6</v>
      </c>
      <c r="P118" s="135">
        <v>963.6</v>
      </c>
      <c r="Q118" s="135">
        <v>963.6</v>
      </c>
      <c r="R118" s="135">
        <v>963.6</v>
      </c>
      <c r="S118" s="120" t="s">
        <v>270</v>
      </c>
      <c r="T118" s="153"/>
      <c r="U118" s="132" t="s">
        <v>272</v>
      </c>
    </row>
    <row r="119" spans="1:21" s="6" customFormat="1" ht="12.75">
      <c r="A119" s="131"/>
      <c r="B119" s="132"/>
      <c r="C119" s="133"/>
      <c r="D119" s="133"/>
      <c r="E119" s="133"/>
      <c r="F119" s="133"/>
      <c r="G119" s="132"/>
      <c r="H119" s="134"/>
      <c r="I119" s="134"/>
      <c r="J119" s="135"/>
      <c r="K119" s="135"/>
      <c r="L119" s="136"/>
      <c r="M119" s="134"/>
      <c r="N119" s="135"/>
      <c r="O119" s="135"/>
      <c r="P119" s="135"/>
      <c r="Q119" s="135"/>
      <c r="R119" s="135"/>
      <c r="S119" s="120"/>
      <c r="T119" s="153"/>
      <c r="U119" s="132" t="s">
        <v>273</v>
      </c>
    </row>
    <row r="120" spans="1:21" s="6" customFormat="1" ht="12.75">
      <c r="A120" s="131"/>
      <c r="B120" s="132" t="s">
        <v>274</v>
      </c>
      <c r="C120" s="133"/>
      <c r="D120" s="133"/>
      <c r="E120" s="133"/>
      <c r="F120" s="133"/>
      <c r="G120" s="132"/>
      <c r="H120" s="134"/>
      <c r="I120" s="134"/>
      <c r="J120" s="135"/>
      <c r="K120" s="135"/>
      <c r="L120" s="136">
        <v>5.28</v>
      </c>
      <c r="M120" s="134">
        <v>204</v>
      </c>
      <c r="N120" s="135">
        <f>L120*M120</f>
        <v>1077.1200000000001</v>
      </c>
      <c r="O120" s="135">
        <v>269.28</v>
      </c>
      <c r="P120" s="135">
        <v>269.28</v>
      </c>
      <c r="Q120" s="135">
        <v>269.28</v>
      </c>
      <c r="R120" s="135">
        <v>269.28</v>
      </c>
      <c r="S120" s="120" t="s">
        <v>270</v>
      </c>
      <c r="T120" s="153"/>
      <c r="U120" s="132" t="s">
        <v>275</v>
      </c>
    </row>
    <row r="121" spans="1:21" s="6" customFormat="1" ht="12.75">
      <c r="A121" s="131"/>
      <c r="B121" s="132"/>
      <c r="C121" s="133"/>
      <c r="D121" s="133"/>
      <c r="E121" s="133"/>
      <c r="F121" s="133"/>
      <c r="G121" s="132"/>
      <c r="H121" s="134"/>
      <c r="I121" s="134"/>
      <c r="J121" s="135"/>
      <c r="K121" s="135"/>
      <c r="L121" s="136"/>
      <c r="M121" s="134"/>
      <c r="N121" s="135"/>
      <c r="O121" s="135"/>
      <c r="P121" s="135"/>
      <c r="Q121" s="135"/>
      <c r="R121" s="135"/>
      <c r="S121" s="120"/>
      <c r="T121" s="153"/>
      <c r="U121" s="132" t="s">
        <v>276</v>
      </c>
    </row>
    <row r="122" spans="1:21" s="6" customFormat="1" ht="12.75">
      <c r="A122" s="131"/>
      <c r="B122" s="132" t="s">
        <v>277</v>
      </c>
      <c r="C122" s="133">
        <v>148</v>
      </c>
      <c r="D122" s="133">
        <v>1806</v>
      </c>
      <c r="E122" s="133">
        <v>489</v>
      </c>
      <c r="F122" s="133">
        <v>397</v>
      </c>
      <c r="G122" s="132" t="s">
        <v>278</v>
      </c>
      <c r="H122" s="134"/>
      <c r="I122" s="134">
        <v>1</v>
      </c>
      <c r="J122" s="135">
        <v>2</v>
      </c>
      <c r="K122" s="135">
        <v>2</v>
      </c>
      <c r="L122" s="136">
        <v>9.24</v>
      </c>
      <c r="M122" s="134">
        <v>3</v>
      </c>
      <c r="N122" s="135">
        <f>L122*M122</f>
        <v>27.72</v>
      </c>
      <c r="O122" s="135">
        <v>6.93</v>
      </c>
      <c r="P122" s="135">
        <v>6.93</v>
      </c>
      <c r="Q122" s="135">
        <v>6.93</v>
      </c>
      <c r="R122" s="135">
        <v>6.93</v>
      </c>
      <c r="S122" s="120" t="s">
        <v>270</v>
      </c>
      <c r="T122" s="153"/>
      <c r="U122" s="132" t="s">
        <v>279</v>
      </c>
    </row>
    <row r="123" spans="1:21" s="6" customFormat="1" ht="12.75">
      <c r="A123" s="131"/>
      <c r="B123" s="132"/>
      <c r="C123" s="133"/>
      <c r="D123" s="133"/>
      <c r="E123" s="133"/>
      <c r="F123" s="133"/>
      <c r="G123" s="132" t="s">
        <v>280</v>
      </c>
      <c r="H123" s="134"/>
      <c r="I123" s="134"/>
      <c r="J123" s="135"/>
      <c r="K123" s="135"/>
      <c r="L123" s="136"/>
      <c r="M123" s="134"/>
      <c r="N123" s="135"/>
      <c r="O123" s="135"/>
      <c r="P123" s="135"/>
      <c r="Q123" s="135"/>
      <c r="R123" s="135"/>
      <c r="S123" s="120"/>
      <c r="T123" s="153"/>
      <c r="U123" s="132" t="s">
        <v>281</v>
      </c>
    </row>
    <row r="124" spans="1:21" s="6" customFormat="1" ht="12.75">
      <c r="A124" s="131"/>
      <c r="B124" s="132"/>
      <c r="C124" s="133"/>
      <c r="D124" s="133"/>
      <c r="E124" s="133"/>
      <c r="F124" s="133"/>
      <c r="G124" s="132"/>
      <c r="H124" s="134"/>
      <c r="I124" s="134"/>
      <c r="J124" s="135"/>
      <c r="K124" s="135"/>
      <c r="L124" s="136"/>
      <c r="M124" s="134"/>
      <c r="N124" s="135"/>
      <c r="O124" s="135"/>
      <c r="P124" s="135"/>
      <c r="Q124" s="135"/>
      <c r="R124" s="135"/>
      <c r="S124" s="120"/>
      <c r="T124" s="153"/>
      <c r="U124" s="132" t="s">
        <v>282</v>
      </c>
    </row>
    <row r="125" spans="1:21" s="6" customFormat="1" ht="12.75">
      <c r="A125" s="131"/>
      <c r="B125" s="132" t="s">
        <v>283</v>
      </c>
      <c r="C125" s="133"/>
      <c r="D125" s="133"/>
      <c r="E125" s="133"/>
      <c r="F125" s="133"/>
      <c r="G125" s="132" t="s">
        <v>284</v>
      </c>
      <c r="H125" s="134"/>
      <c r="I125" s="134">
        <v>150</v>
      </c>
      <c r="J125" s="135">
        <v>210</v>
      </c>
      <c r="K125" s="135">
        <v>210</v>
      </c>
      <c r="L125" s="136">
        <v>3.08</v>
      </c>
      <c r="M125" s="134">
        <v>60</v>
      </c>
      <c r="N125" s="135">
        <f>L125*M125</f>
        <v>184.8</v>
      </c>
      <c r="O125" s="135">
        <v>44.8</v>
      </c>
      <c r="P125" s="135">
        <v>50</v>
      </c>
      <c r="Q125" s="135">
        <v>50</v>
      </c>
      <c r="R125" s="135">
        <v>40</v>
      </c>
      <c r="S125" s="120" t="s">
        <v>270</v>
      </c>
      <c r="T125" s="153"/>
      <c r="U125" s="132" t="s">
        <v>285</v>
      </c>
    </row>
    <row r="126" spans="1:21" s="6" customFormat="1" ht="12.75">
      <c r="A126" s="131"/>
      <c r="B126" s="132"/>
      <c r="C126" s="133"/>
      <c r="D126" s="133"/>
      <c r="E126" s="133"/>
      <c r="F126" s="133"/>
      <c r="G126" s="132"/>
      <c r="H126" s="134"/>
      <c r="I126" s="134"/>
      <c r="J126" s="135"/>
      <c r="K126" s="135"/>
      <c r="L126" s="136"/>
      <c r="M126" s="134"/>
      <c r="N126" s="135"/>
      <c r="O126" s="135"/>
      <c r="P126" s="135"/>
      <c r="Q126" s="135"/>
      <c r="R126" s="135"/>
      <c r="S126" s="120"/>
      <c r="T126" s="153"/>
      <c r="U126" s="132"/>
    </row>
    <row r="127" spans="1:21" s="6" customFormat="1" ht="12.75">
      <c r="A127" s="131"/>
      <c r="B127" s="132" t="s">
        <v>286</v>
      </c>
      <c r="C127" s="133">
        <v>148</v>
      </c>
      <c r="D127" s="133">
        <v>1806</v>
      </c>
      <c r="E127" s="133">
        <v>489</v>
      </c>
      <c r="F127" s="133">
        <v>397</v>
      </c>
      <c r="G127" s="132" t="s">
        <v>287</v>
      </c>
      <c r="H127" s="134"/>
      <c r="I127" s="134">
        <v>395</v>
      </c>
      <c r="J127" s="135">
        <v>165.9</v>
      </c>
      <c r="K127" s="135">
        <v>165.9</v>
      </c>
      <c r="L127" s="136">
        <v>0.46</v>
      </c>
      <c r="M127" s="134">
        <v>400</v>
      </c>
      <c r="N127" s="135">
        <f>L127*M127</f>
        <v>184</v>
      </c>
      <c r="O127" s="135"/>
      <c r="P127" s="135">
        <v>30</v>
      </c>
      <c r="Q127" s="135">
        <v>100</v>
      </c>
      <c r="R127" s="135">
        <v>54</v>
      </c>
      <c r="S127" s="120" t="s">
        <v>270</v>
      </c>
      <c r="T127" s="153"/>
      <c r="U127" s="132" t="s">
        <v>288</v>
      </c>
    </row>
    <row r="128" spans="1:21" s="6" customFormat="1" ht="12.75">
      <c r="A128" s="131"/>
      <c r="B128" s="132" t="s">
        <v>289</v>
      </c>
      <c r="C128" s="133">
        <v>148</v>
      </c>
      <c r="D128" s="133">
        <v>1806</v>
      </c>
      <c r="E128" s="133">
        <v>489</v>
      </c>
      <c r="F128" s="133">
        <v>397</v>
      </c>
      <c r="G128" s="132" t="s">
        <v>290</v>
      </c>
      <c r="H128" s="134"/>
      <c r="I128" s="134">
        <v>4</v>
      </c>
      <c r="J128" s="135">
        <v>4</v>
      </c>
      <c r="K128" s="135">
        <v>4</v>
      </c>
      <c r="L128" s="136">
        <v>1.1</v>
      </c>
      <c r="M128" s="134">
        <v>10</v>
      </c>
      <c r="N128" s="135">
        <f>L128*M128</f>
        <v>11</v>
      </c>
      <c r="O128" s="135">
        <v>3</v>
      </c>
      <c r="P128" s="135">
        <v>3</v>
      </c>
      <c r="Q128" s="135">
        <v>4</v>
      </c>
      <c r="R128" s="135">
        <v>1</v>
      </c>
      <c r="S128" s="120" t="s">
        <v>270</v>
      </c>
      <c r="T128" s="153"/>
      <c r="U128" s="132" t="s">
        <v>291</v>
      </c>
    </row>
    <row r="129" spans="1:21" s="6" customFormat="1" ht="12.75">
      <c r="A129" s="131"/>
      <c r="B129" s="132" t="s">
        <v>292</v>
      </c>
      <c r="C129" s="133"/>
      <c r="D129" s="133"/>
      <c r="E129" s="133"/>
      <c r="F129" s="133"/>
      <c r="G129" s="132" t="s">
        <v>293</v>
      </c>
      <c r="H129" s="134"/>
      <c r="I129" s="134"/>
      <c r="J129" s="135"/>
      <c r="K129" s="135"/>
      <c r="L129" s="136"/>
      <c r="M129" s="134"/>
      <c r="N129" s="135"/>
      <c r="O129" s="135"/>
      <c r="P129" s="135"/>
      <c r="Q129" s="135"/>
      <c r="R129" s="135"/>
      <c r="S129" s="120"/>
      <c r="T129" s="153"/>
      <c r="U129" s="132"/>
    </row>
    <row r="130" spans="1:21" s="6" customFormat="1" ht="13.5">
      <c r="A130" s="141" t="s">
        <v>294</v>
      </c>
      <c r="B130" s="142" t="s">
        <v>295</v>
      </c>
      <c r="C130" s="143"/>
      <c r="D130" s="143"/>
      <c r="E130" s="143"/>
      <c r="F130" s="143"/>
      <c r="G130" s="142"/>
      <c r="H130" s="134"/>
      <c r="I130" s="134"/>
      <c r="J130" s="135"/>
      <c r="K130" s="135"/>
      <c r="L130" s="144"/>
      <c r="M130" s="134"/>
      <c r="N130" s="135"/>
      <c r="O130" s="135"/>
      <c r="P130" s="135"/>
      <c r="Q130" s="135"/>
      <c r="R130" s="135"/>
      <c r="S130" s="145"/>
      <c r="T130" s="153"/>
      <c r="U130" s="132"/>
    </row>
    <row r="131" spans="1:21" s="6" customFormat="1" ht="12.75">
      <c r="A131" s="147" t="s">
        <v>296</v>
      </c>
      <c r="B131" s="148" t="s">
        <v>267</v>
      </c>
      <c r="C131" s="149"/>
      <c r="D131" s="149"/>
      <c r="E131" s="149"/>
      <c r="F131" s="149"/>
      <c r="G131" s="148"/>
      <c r="H131" s="134"/>
      <c r="I131" s="134"/>
      <c r="J131" s="135"/>
      <c r="K131" s="135"/>
      <c r="L131" s="150"/>
      <c r="M131" s="134"/>
      <c r="N131" s="135"/>
      <c r="O131" s="135"/>
      <c r="P131" s="135"/>
      <c r="Q131" s="135"/>
      <c r="R131" s="135"/>
      <c r="S131" s="151"/>
      <c r="T131" s="153"/>
      <c r="U131" s="132"/>
    </row>
    <row r="132" spans="1:21" s="6" customFormat="1" ht="12.75">
      <c r="A132" s="131"/>
      <c r="B132" s="132" t="s">
        <v>297</v>
      </c>
      <c r="C132" s="133">
        <v>148</v>
      </c>
      <c r="D132" s="133">
        <v>1806</v>
      </c>
      <c r="E132" s="133">
        <v>489</v>
      </c>
      <c r="F132" s="133">
        <v>397</v>
      </c>
      <c r="G132" s="132" t="s">
        <v>298</v>
      </c>
      <c r="H132" s="134"/>
      <c r="I132" s="134">
        <v>1033</v>
      </c>
      <c r="J132" s="135">
        <v>723.1</v>
      </c>
      <c r="K132" s="135">
        <v>839</v>
      </c>
      <c r="L132" s="136">
        <v>1.5</v>
      </c>
      <c r="M132" s="134">
        <v>1549</v>
      </c>
      <c r="N132" s="135">
        <f>L132*M132</f>
        <v>2323.5</v>
      </c>
      <c r="O132" s="135">
        <v>581</v>
      </c>
      <c r="P132" s="135">
        <v>581</v>
      </c>
      <c r="Q132" s="135">
        <v>581</v>
      </c>
      <c r="R132" s="135">
        <v>580.5</v>
      </c>
      <c r="S132" s="120" t="s">
        <v>270</v>
      </c>
      <c r="T132" s="153"/>
      <c r="U132" s="132" t="s">
        <v>299</v>
      </c>
    </row>
    <row r="133" spans="1:21" s="6" customFormat="1" ht="12.75">
      <c r="A133" s="131"/>
      <c r="B133" s="132" t="s">
        <v>300</v>
      </c>
      <c r="C133" s="133">
        <v>148</v>
      </c>
      <c r="D133" s="133">
        <v>1806</v>
      </c>
      <c r="E133" s="133">
        <v>489</v>
      </c>
      <c r="F133" s="133">
        <v>397</v>
      </c>
      <c r="G133" s="132" t="s">
        <v>298</v>
      </c>
      <c r="H133" s="134"/>
      <c r="I133" s="134">
        <v>30</v>
      </c>
      <c r="J133" s="135">
        <v>8.7</v>
      </c>
      <c r="K133" s="135">
        <v>8.7</v>
      </c>
      <c r="L133" s="136">
        <v>0.35</v>
      </c>
      <c r="M133" s="134">
        <v>47</v>
      </c>
      <c r="N133" s="135">
        <f>L133*M133</f>
        <v>16.45</v>
      </c>
      <c r="O133" s="135">
        <v>4.1</v>
      </c>
      <c r="P133" s="135">
        <v>4.1</v>
      </c>
      <c r="Q133" s="135">
        <v>4.1</v>
      </c>
      <c r="R133" s="132">
        <v>4.15</v>
      </c>
      <c r="S133" s="120" t="s">
        <v>270</v>
      </c>
      <c r="T133" s="153"/>
      <c r="U133" s="132" t="s">
        <v>301</v>
      </c>
    </row>
    <row r="134" spans="1:21" s="6" customFormat="1" ht="12.75">
      <c r="A134" s="131"/>
      <c r="B134" s="132" t="s">
        <v>302</v>
      </c>
      <c r="C134" s="133">
        <v>148</v>
      </c>
      <c r="D134" s="133">
        <v>1806</v>
      </c>
      <c r="E134" s="133">
        <v>489</v>
      </c>
      <c r="F134" s="133">
        <v>397</v>
      </c>
      <c r="G134" s="132" t="s">
        <v>303</v>
      </c>
      <c r="H134" s="134"/>
      <c r="I134" s="134">
        <v>350</v>
      </c>
      <c r="J134" s="135">
        <v>166.49</v>
      </c>
      <c r="K134" s="135">
        <v>166.49</v>
      </c>
      <c r="L134" s="136">
        <v>0.53</v>
      </c>
      <c r="M134" s="134">
        <v>32</v>
      </c>
      <c r="N134" s="135">
        <f>L134*M134</f>
        <v>16.96</v>
      </c>
      <c r="O134" s="132">
        <v>4.24</v>
      </c>
      <c r="P134" s="132">
        <v>4.24</v>
      </c>
      <c r="Q134" s="132">
        <v>4.24</v>
      </c>
      <c r="R134" s="132">
        <v>4.24</v>
      </c>
      <c r="S134" s="120" t="s">
        <v>270</v>
      </c>
      <c r="T134" s="153"/>
      <c r="U134" s="132" t="s">
        <v>304</v>
      </c>
    </row>
    <row r="135" spans="1:21" s="6" customFormat="1" ht="12.75">
      <c r="A135" s="131"/>
      <c r="B135" s="132" t="s">
        <v>305</v>
      </c>
      <c r="C135" s="133"/>
      <c r="D135" s="133"/>
      <c r="E135" s="133"/>
      <c r="F135" s="133"/>
      <c r="G135" s="132" t="s">
        <v>306</v>
      </c>
      <c r="H135" s="134"/>
      <c r="I135" s="134"/>
      <c r="J135" s="135"/>
      <c r="K135" s="135"/>
      <c r="L135" s="136"/>
      <c r="M135" s="134"/>
      <c r="N135" s="135"/>
      <c r="O135" s="132"/>
      <c r="P135" s="132"/>
      <c r="Q135" s="132"/>
      <c r="R135" s="132"/>
      <c r="S135" s="120"/>
      <c r="T135" s="153"/>
      <c r="U135" s="132"/>
    </row>
    <row r="136" spans="1:21" s="6" customFormat="1" ht="12.75">
      <c r="A136" s="131"/>
      <c r="B136" s="132" t="s">
        <v>307</v>
      </c>
      <c r="C136" s="133">
        <v>148</v>
      </c>
      <c r="D136" s="133">
        <v>1806</v>
      </c>
      <c r="E136" s="133">
        <v>489</v>
      </c>
      <c r="F136" s="133">
        <v>397</v>
      </c>
      <c r="G136" s="132" t="s">
        <v>308</v>
      </c>
      <c r="H136" s="134"/>
      <c r="I136" s="134">
        <v>72</v>
      </c>
      <c r="J136" s="135">
        <v>95</v>
      </c>
      <c r="K136" s="135">
        <v>95</v>
      </c>
      <c r="L136" s="136">
        <v>0.99</v>
      </c>
      <c r="M136" s="134">
        <v>113</v>
      </c>
      <c r="N136" s="135">
        <f>L136*M136</f>
        <v>111.87</v>
      </c>
      <c r="O136" s="135">
        <v>28</v>
      </c>
      <c r="P136" s="135">
        <v>28</v>
      </c>
      <c r="Q136" s="135">
        <v>28</v>
      </c>
      <c r="R136" s="135">
        <v>27.87</v>
      </c>
      <c r="S136" s="120" t="s">
        <v>270</v>
      </c>
      <c r="T136" s="153"/>
      <c r="U136" s="132" t="s">
        <v>309</v>
      </c>
    </row>
    <row r="137" spans="1:21" s="6" customFormat="1" ht="12.75">
      <c r="A137" s="131"/>
      <c r="B137" s="132" t="s">
        <v>310</v>
      </c>
      <c r="C137" s="133">
        <v>148</v>
      </c>
      <c r="D137" s="133">
        <v>1806</v>
      </c>
      <c r="E137" s="133">
        <v>489</v>
      </c>
      <c r="F137" s="133">
        <v>397</v>
      </c>
      <c r="G137" s="132" t="s">
        <v>311</v>
      </c>
      <c r="H137" s="134"/>
      <c r="I137" s="134">
        <v>70</v>
      </c>
      <c r="J137" s="135">
        <v>63</v>
      </c>
      <c r="K137" s="135">
        <v>63</v>
      </c>
      <c r="L137" s="136">
        <v>1.65</v>
      </c>
      <c r="M137" s="134">
        <v>42</v>
      </c>
      <c r="N137" s="135">
        <f>L137*M137</f>
        <v>69.3</v>
      </c>
      <c r="O137" s="135">
        <v>18</v>
      </c>
      <c r="P137" s="135">
        <v>18</v>
      </c>
      <c r="Q137" s="135">
        <v>18</v>
      </c>
      <c r="R137" s="135">
        <v>15.3</v>
      </c>
      <c r="S137" s="120" t="s">
        <v>270</v>
      </c>
      <c r="T137" s="153"/>
      <c r="U137" s="132" t="s">
        <v>312</v>
      </c>
    </row>
    <row r="138" spans="1:21" s="6" customFormat="1" ht="12.75">
      <c r="A138" s="131"/>
      <c r="B138" s="132" t="s">
        <v>313</v>
      </c>
      <c r="C138" s="133">
        <v>148</v>
      </c>
      <c r="D138" s="133">
        <v>1806</v>
      </c>
      <c r="E138" s="133">
        <v>489</v>
      </c>
      <c r="F138" s="133">
        <v>397</v>
      </c>
      <c r="G138" s="132" t="s">
        <v>314</v>
      </c>
      <c r="H138" s="134"/>
      <c r="I138" s="134">
        <v>95</v>
      </c>
      <c r="J138" s="135">
        <v>85.5</v>
      </c>
      <c r="K138" s="135">
        <v>85.5</v>
      </c>
      <c r="L138" s="136">
        <v>1</v>
      </c>
      <c r="M138" s="134">
        <v>40</v>
      </c>
      <c r="N138" s="135">
        <f>L138*M138</f>
        <v>40</v>
      </c>
      <c r="O138" s="135">
        <v>10</v>
      </c>
      <c r="P138" s="135">
        <v>10</v>
      </c>
      <c r="Q138" s="135">
        <v>10</v>
      </c>
      <c r="R138" s="135">
        <v>10</v>
      </c>
      <c r="S138" s="120" t="s">
        <v>270</v>
      </c>
      <c r="T138" s="153"/>
      <c r="U138" s="132" t="s">
        <v>315</v>
      </c>
    </row>
    <row r="139" spans="1:21" s="6" customFormat="1" ht="12.75">
      <c r="A139" s="131"/>
      <c r="B139" s="132"/>
      <c r="C139" s="133"/>
      <c r="D139" s="133"/>
      <c r="E139" s="133"/>
      <c r="F139" s="133"/>
      <c r="G139" s="132" t="s">
        <v>316</v>
      </c>
      <c r="H139" s="134"/>
      <c r="I139" s="134"/>
      <c r="J139" s="135"/>
      <c r="K139" s="135"/>
      <c r="L139" s="136"/>
      <c r="M139" s="134"/>
      <c r="N139" s="135"/>
      <c r="O139" s="135"/>
      <c r="P139" s="135"/>
      <c r="Q139" s="135"/>
      <c r="R139" s="135"/>
      <c r="S139" s="120"/>
      <c r="T139" s="153"/>
      <c r="U139" s="132"/>
    </row>
    <row r="140" spans="1:21" s="6" customFormat="1" ht="12.75">
      <c r="A140" s="131"/>
      <c r="B140" s="132"/>
      <c r="C140" s="133"/>
      <c r="D140" s="133"/>
      <c r="E140" s="133"/>
      <c r="F140" s="133"/>
      <c r="G140" s="132" t="s">
        <v>317</v>
      </c>
      <c r="H140" s="134"/>
      <c r="I140" s="134"/>
      <c r="J140" s="135"/>
      <c r="K140" s="135"/>
      <c r="L140" s="136"/>
      <c r="M140" s="134"/>
      <c r="N140" s="135"/>
      <c r="O140" s="135"/>
      <c r="P140" s="135"/>
      <c r="Q140" s="135"/>
      <c r="R140" s="135"/>
      <c r="S140" s="120"/>
      <c r="T140" s="153"/>
      <c r="U140" s="132"/>
    </row>
    <row r="141" spans="1:21" s="6" customFormat="1" ht="13.5">
      <c r="A141" s="141" t="s">
        <v>318</v>
      </c>
      <c r="B141" s="142" t="s">
        <v>319</v>
      </c>
      <c r="C141" s="143"/>
      <c r="D141" s="143"/>
      <c r="E141" s="143"/>
      <c r="F141" s="143"/>
      <c r="G141" s="142"/>
      <c r="H141" s="134"/>
      <c r="I141" s="134"/>
      <c r="J141" s="135"/>
      <c r="K141" s="135"/>
      <c r="L141" s="144"/>
      <c r="M141" s="134"/>
      <c r="N141" s="135"/>
      <c r="O141" s="135"/>
      <c r="P141" s="135"/>
      <c r="Q141" s="135"/>
      <c r="R141" s="135"/>
      <c r="S141" s="145"/>
      <c r="T141" s="153"/>
      <c r="U141" s="132"/>
    </row>
    <row r="142" spans="1:21" s="6" customFormat="1" ht="12.75">
      <c r="A142" s="147" t="s">
        <v>320</v>
      </c>
      <c r="B142" s="148" t="s">
        <v>321</v>
      </c>
      <c r="C142" s="149"/>
      <c r="D142" s="149"/>
      <c r="E142" s="149"/>
      <c r="F142" s="149"/>
      <c r="G142" s="148"/>
      <c r="H142" s="134"/>
      <c r="I142" s="134"/>
      <c r="J142" s="135"/>
      <c r="K142" s="135"/>
      <c r="L142" s="150"/>
      <c r="M142" s="134"/>
      <c r="N142" s="135"/>
      <c r="O142" s="135"/>
      <c r="P142" s="135"/>
      <c r="Q142" s="135"/>
      <c r="R142" s="135"/>
      <c r="S142" s="151"/>
      <c r="T142" s="153"/>
      <c r="U142" s="132"/>
    </row>
    <row r="143" spans="1:21" s="6" customFormat="1" ht="12.75">
      <c r="A143" s="131"/>
      <c r="B143" s="132" t="s">
        <v>322</v>
      </c>
      <c r="C143" s="133">
        <v>148</v>
      </c>
      <c r="D143" s="133">
        <v>1806</v>
      </c>
      <c r="E143" s="133">
        <v>489</v>
      </c>
      <c r="F143" s="133">
        <v>397</v>
      </c>
      <c r="G143" s="132" t="s">
        <v>323</v>
      </c>
      <c r="H143" s="134"/>
      <c r="I143" s="134">
        <v>56</v>
      </c>
      <c r="J143" s="135">
        <v>476.56</v>
      </c>
      <c r="K143" s="135">
        <v>476.56</v>
      </c>
      <c r="L143" s="136">
        <v>15.4</v>
      </c>
      <c r="M143" s="134">
        <v>40</v>
      </c>
      <c r="N143" s="135">
        <f>L143*M143</f>
        <v>616</v>
      </c>
      <c r="O143" s="135">
        <v>100</v>
      </c>
      <c r="P143" s="135">
        <v>208</v>
      </c>
      <c r="Q143" s="135">
        <v>208</v>
      </c>
      <c r="R143" s="135">
        <v>100</v>
      </c>
      <c r="S143" s="120" t="s">
        <v>270</v>
      </c>
      <c r="T143" s="153"/>
      <c r="U143" s="132" t="s">
        <v>324</v>
      </c>
    </row>
    <row r="144" spans="1:21" s="6" customFormat="1" ht="12.75">
      <c r="A144" s="131"/>
      <c r="B144" s="132"/>
      <c r="C144" s="133"/>
      <c r="D144" s="133"/>
      <c r="E144" s="133"/>
      <c r="F144" s="133"/>
      <c r="G144" s="132" t="s">
        <v>325</v>
      </c>
      <c r="H144" s="134"/>
      <c r="I144" s="134"/>
      <c r="J144" s="135"/>
      <c r="K144" s="135"/>
      <c r="L144" s="136"/>
      <c r="M144" s="134"/>
      <c r="N144" s="135"/>
      <c r="O144" s="135"/>
      <c r="P144" s="135"/>
      <c r="Q144" s="135"/>
      <c r="R144" s="135"/>
      <c r="S144" s="120"/>
      <c r="T144" s="153"/>
      <c r="U144" s="132"/>
    </row>
    <row r="145" spans="1:21" s="6" customFormat="1" ht="12.75">
      <c r="A145" s="131"/>
      <c r="B145" s="132" t="s">
        <v>326</v>
      </c>
      <c r="C145" s="133">
        <v>148</v>
      </c>
      <c r="D145" s="133">
        <v>1806</v>
      </c>
      <c r="E145" s="133">
        <v>489</v>
      </c>
      <c r="F145" s="133">
        <v>397</v>
      </c>
      <c r="G145" s="132" t="s">
        <v>327</v>
      </c>
      <c r="H145" s="134"/>
      <c r="I145" s="134">
        <v>197</v>
      </c>
      <c r="J145" s="135">
        <v>110.32</v>
      </c>
      <c r="K145" s="135">
        <v>110.32</v>
      </c>
      <c r="L145" s="136">
        <v>0.797</v>
      </c>
      <c r="M145" s="134">
        <v>163</v>
      </c>
      <c r="N145" s="135">
        <f>L145*M145</f>
        <v>129.911</v>
      </c>
      <c r="O145" s="135"/>
      <c r="P145" s="135">
        <v>64.91</v>
      </c>
      <c r="Q145" s="135">
        <v>65</v>
      </c>
      <c r="R145" s="135"/>
      <c r="S145" s="120" t="s">
        <v>270</v>
      </c>
      <c r="T145" s="153"/>
      <c r="U145" s="132" t="s">
        <v>328</v>
      </c>
    </row>
    <row r="146" spans="1:21" s="156" customFormat="1" ht="13.5">
      <c r="A146" s="131"/>
      <c r="B146" s="132"/>
      <c r="C146" s="133"/>
      <c r="D146" s="133"/>
      <c r="E146" s="133"/>
      <c r="F146" s="133"/>
      <c r="G146" s="132" t="s">
        <v>329</v>
      </c>
      <c r="H146" s="154"/>
      <c r="I146" s="154"/>
      <c r="J146" s="155"/>
      <c r="K146" s="155"/>
      <c r="L146" s="136"/>
      <c r="M146" s="154"/>
      <c r="N146" s="135"/>
      <c r="O146" s="155"/>
      <c r="P146" s="155"/>
      <c r="Q146" s="155"/>
      <c r="R146" s="155"/>
      <c r="S146" s="120"/>
      <c r="T146" s="153"/>
      <c r="U146" s="142"/>
    </row>
    <row r="147" spans="1:21" s="6" customFormat="1" ht="12.75">
      <c r="A147" s="131"/>
      <c r="B147" s="132" t="s">
        <v>330</v>
      </c>
      <c r="C147" s="133">
        <v>148</v>
      </c>
      <c r="D147" s="133">
        <v>1806</v>
      </c>
      <c r="E147" s="133">
        <v>489</v>
      </c>
      <c r="F147" s="133">
        <v>397</v>
      </c>
      <c r="G147" s="132" t="s">
        <v>331</v>
      </c>
      <c r="H147" s="134"/>
      <c r="I147" s="134">
        <v>70</v>
      </c>
      <c r="J147" s="135">
        <v>595.7</v>
      </c>
      <c r="K147" s="135">
        <v>595.7</v>
      </c>
      <c r="L147" s="136">
        <v>11.605</v>
      </c>
      <c r="M147" s="134">
        <v>60</v>
      </c>
      <c r="N147" s="135">
        <f>L147*M147</f>
        <v>696.3000000000001</v>
      </c>
      <c r="O147" s="135">
        <v>100</v>
      </c>
      <c r="P147" s="135">
        <v>248.15</v>
      </c>
      <c r="Q147" s="135">
        <v>248.15</v>
      </c>
      <c r="R147" s="135">
        <v>100</v>
      </c>
      <c r="S147" s="120" t="s">
        <v>270</v>
      </c>
      <c r="T147" s="153"/>
      <c r="U147" s="132" t="s">
        <v>332</v>
      </c>
    </row>
    <row r="148" spans="1:21" s="6" customFormat="1" ht="13.5">
      <c r="A148" s="141" t="s">
        <v>333</v>
      </c>
      <c r="B148" s="142" t="s">
        <v>334</v>
      </c>
      <c r="C148" s="143"/>
      <c r="D148" s="143"/>
      <c r="E148" s="143"/>
      <c r="F148" s="143"/>
      <c r="G148" s="142"/>
      <c r="H148" s="134"/>
      <c r="I148" s="134"/>
      <c r="J148" s="135"/>
      <c r="K148" s="135"/>
      <c r="L148" s="144"/>
      <c r="M148" s="134"/>
      <c r="N148" s="135"/>
      <c r="O148" s="135"/>
      <c r="P148" s="135"/>
      <c r="Q148" s="135"/>
      <c r="R148" s="135"/>
      <c r="S148" s="145"/>
      <c r="T148" s="153"/>
      <c r="U148" s="132"/>
    </row>
    <row r="149" spans="1:21" s="6" customFormat="1" ht="12.75">
      <c r="A149" s="147" t="s">
        <v>335</v>
      </c>
      <c r="B149" s="148" t="s">
        <v>321</v>
      </c>
      <c r="C149" s="149"/>
      <c r="D149" s="149"/>
      <c r="E149" s="149"/>
      <c r="F149" s="149"/>
      <c r="G149" s="148"/>
      <c r="H149" s="134"/>
      <c r="I149" s="134"/>
      <c r="J149" s="135"/>
      <c r="K149" s="135"/>
      <c r="L149" s="150"/>
      <c r="M149" s="134"/>
      <c r="N149" s="135"/>
      <c r="O149" s="135"/>
      <c r="P149" s="135"/>
      <c r="Q149" s="135"/>
      <c r="R149" s="135"/>
      <c r="S149" s="151"/>
      <c r="T149" s="153"/>
      <c r="U149" s="132"/>
    </row>
    <row r="150" spans="1:21" s="6" customFormat="1" ht="12.75">
      <c r="A150" s="131"/>
      <c r="B150" s="132" t="s">
        <v>336</v>
      </c>
      <c r="C150" s="133">
        <v>148</v>
      </c>
      <c r="D150" s="133">
        <v>1806</v>
      </c>
      <c r="E150" s="133">
        <v>489</v>
      </c>
      <c r="F150" s="133">
        <v>397</v>
      </c>
      <c r="G150" s="132" t="s">
        <v>337</v>
      </c>
      <c r="H150" s="134"/>
      <c r="I150" s="134">
        <v>1917</v>
      </c>
      <c r="J150" s="135">
        <v>805.14</v>
      </c>
      <c r="K150" s="135">
        <v>805.14</v>
      </c>
      <c r="L150" s="136">
        <v>0.7</v>
      </c>
      <c r="M150" s="134">
        <v>1920</v>
      </c>
      <c r="N150" s="135">
        <f>L150*M150</f>
        <v>1344</v>
      </c>
      <c r="O150" s="135">
        <v>336</v>
      </c>
      <c r="P150" s="135">
        <v>336</v>
      </c>
      <c r="Q150" s="135">
        <v>336</v>
      </c>
      <c r="R150" s="135">
        <v>336</v>
      </c>
      <c r="S150" s="120" t="s">
        <v>270</v>
      </c>
      <c r="T150" s="153"/>
      <c r="U150" s="132" t="s">
        <v>338</v>
      </c>
    </row>
    <row r="151" spans="1:21" s="6" customFormat="1" ht="12.75">
      <c r="A151" s="131"/>
      <c r="B151" s="132" t="s">
        <v>339</v>
      </c>
      <c r="C151" s="133">
        <v>148</v>
      </c>
      <c r="D151" s="133">
        <v>1806</v>
      </c>
      <c r="E151" s="133">
        <v>489</v>
      </c>
      <c r="F151" s="133">
        <v>397</v>
      </c>
      <c r="G151" s="132" t="s">
        <v>340</v>
      </c>
      <c r="H151" s="134"/>
      <c r="I151" s="134">
        <v>894</v>
      </c>
      <c r="J151" s="135">
        <v>393.36</v>
      </c>
      <c r="K151" s="135">
        <v>393.36</v>
      </c>
      <c r="L151" s="136">
        <v>0.484</v>
      </c>
      <c r="M151" s="134">
        <v>890</v>
      </c>
      <c r="N151" s="135">
        <f>L151*M151</f>
        <v>430.76</v>
      </c>
      <c r="O151" s="135">
        <v>40</v>
      </c>
      <c r="P151" s="135">
        <v>200</v>
      </c>
      <c r="Q151" s="135">
        <v>150</v>
      </c>
      <c r="R151" s="135">
        <v>40.76</v>
      </c>
      <c r="S151" s="120" t="s">
        <v>270</v>
      </c>
      <c r="T151" s="153"/>
      <c r="U151" s="132" t="s">
        <v>341</v>
      </c>
    </row>
    <row r="152" spans="1:21" s="6" customFormat="1" ht="12.75">
      <c r="A152" s="131"/>
      <c r="B152" s="132" t="s">
        <v>342</v>
      </c>
      <c r="C152" s="133">
        <v>148</v>
      </c>
      <c r="D152" s="133">
        <v>1806</v>
      </c>
      <c r="E152" s="133">
        <v>489</v>
      </c>
      <c r="F152" s="133">
        <v>397</v>
      </c>
      <c r="G152" s="132" t="s">
        <v>343</v>
      </c>
      <c r="H152" s="134"/>
      <c r="I152" s="134">
        <v>420</v>
      </c>
      <c r="J152" s="135">
        <v>184.8</v>
      </c>
      <c r="K152" s="135">
        <v>184.8</v>
      </c>
      <c r="L152" s="136">
        <v>0.484</v>
      </c>
      <c r="M152" s="134">
        <v>420</v>
      </c>
      <c r="N152" s="135">
        <f>L152*M152</f>
        <v>203.28</v>
      </c>
      <c r="O152" s="135">
        <v>50</v>
      </c>
      <c r="P152" s="135">
        <v>50</v>
      </c>
      <c r="Q152" s="135">
        <v>50</v>
      </c>
      <c r="R152" s="135">
        <v>53.28</v>
      </c>
      <c r="S152" s="120" t="s">
        <v>270</v>
      </c>
      <c r="T152" s="153"/>
      <c r="U152" s="132" t="s">
        <v>344</v>
      </c>
    </row>
    <row r="153" spans="1:21" s="6" customFormat="1" ht="12.75">
      <c r="A153" s="131"/>
      <c r="B153" s="132" t="s">
        <v>345</v>
      </c>
      <c r="C153" s="133">
        <v>148</v>
      </c>
      <c r="D153" s="133">
        <v>1806</v>
      </c>
      <c r="E153" s="133">
        <v>489</v>
      </c>
      <c r="F153" s="133">
        <v>397</v>
      </c>
      <c r="G153" s="132" t="s">
        <v>346</v>
      </c>
      <c r="H153" s="134"/>
      <c r="I153" s="134">
        <v>1800</v>
      </c>
      <c r="J153" s="135">
        <v>378</v>
      </c>
      <c r="K153" s="135">
        <v>378</v>
      </c>
      <c r="L153" s="136">
        <v>0.231</v>
      </c>
      <c r="M153" s="134">
        <v>1800</v>
      </c>
      <c r="N153" s="135">
        <f>L153*M153</f>
        <v>415.8</v>
      </c>
      <c r="O153" s="135">
        <v>100</v>
      </c>
      <c r="P153" s="135">
        <v>100</v>
      </c>
      <c r="Q153" s="135">
        <v>115.8</v>
      </c>
      <c r="R153" s="135">
        <v>100</v>
      </c>
      <c r="S153" s="120" t="s">
        <v>270</v>
      </c>
      <c r="T153" s="153"/>
      <c r="U153" s="132" t="s">
        <v>347</v>
      </c>
    </row>
    <row r="154" spans="1:21" s="6" customFormat="1" ht="12.75">
      <c r="A154" s="131"/>
      <c r="B154" s="132" t="s">
        <v>348</v>
      </c>
      <c r="C154" s="133">
        <v>148</v>
      </c>
      <c r="D154" s="133">
        <v>1806</v>
      </c>
      <c r="E154" s="133">
        <v>489</v>
      </c>
      <c r="F154" s="133">
        <v>397</v>
      </c>
      <c r="G154" s="132" t="s">
        <v>346</v>
      </c>
      <c r="H154" s="134"/>
      <c r="I154" s="134">
        <v>6</v>
      </c>
      <c r="J154" s="135">
        <v>2.04</v>
      </c>
      <c r="K154" s="135">
        <v>2.04</v>
      </c>
      <c r="L154" s="136">
        <v>0.374</v>
      </c>
      <c r="M154" s="134">
        <v>50</v>
      </c>
      <c r="N154" s="135">
        <f>L154*M154</f>
        <v>18.7</v>
      </c>
      <c r="O154" s="135">
        <v>4.7</v>
      </c>
      <c r="P154" s="135">
        <v>4.7</v>
      </c>
      <c r="Q154" s="135">
        <v>4.7</v>
      </c>
      <c r="R154" s="135">
        <v>4.6</v>
      </c>
      <c r="S154" s="120" t="s">
        <v>270</v>
      </c>
      <c r="T154" s="153"/>
      <c r="U154" s="132" t="s">
        <v>349</v>
      </c>
    </row>
    <row r="155" spans="1:21" s="6" customFormat="1" ht="13.5">
      <c r="A155" s="141" t="s">
        <v>350</v>
      </c>
      <c r="B155" s="142" t="s">
        <v>351</v>
      </c>
      <c r="C155" s="143"/>
      <c r="D155" s="143"/>
      <c r="E155" s="143"/>
      <c r="F155" s="143"/>
      <c r="G155" s="142"/>
      <c r="H155" s="134"/>
      <c r="I155" s="134"/>
      <c r="J155" s="135"/>
      <c r="K155" s="135"/>
      <c r="L155" s="144"/>
      <c r="M155" s="134"/>
      <c r="N155" s="135"/>
      <c r="O155" s="135"/>
      <c r="P155" s="135"/>
      <c r="Q155" s="135"/>
      <c r="R155" s="135"/>
      <c r="S155" s="145"/>
      <c r="T155" s="153"/>
      <c r="U155" s="132"/>
    </row>
    <row r="156" spans="1:21" s="6" customFormat="1" ht="12.75">
      <c r="A156" s="147" t="s">
        <v>352</v>
      </c>
      <c r="B156" s="148" t="s">
        <v>353</v>
      </c>
      <c r="C156" s="149"/>
      <c r="D156" s="149"/>
      <c r="E156" s="149"/>
      <c r="F156" s="149"/>
      <c r="G156" s="148"/>
      <c r="H156" s="134"/>
      <c r="I156" s="134"/>
      <c r="J156" s="135"/>
      <c r="K156" s="135"/>
      <c r="L156" s="150"/>
      <c r="M156" s="134"/>
      <c r="N156" s="135"/>
      <c r="O156" s="135"/>
      <c r="P156" s="135"/>
      <c r="Q156" s="135"/>
      <c r="R156" s="135"/>
      <c r="S156" s="151"/>
      <c r="T156" s="153"/>
      <c r="U156" s="132"/>
    </row>
    <row r="157" spans="1:21" s="6" customFormat="1" ht="12.75">
      <c r="A157" s="131"/>
      <c r="B157" s="132" t="s">
        <v>354</v>
      </c>
      <c r="C157" s="133">
        <v>148</v>
      </c>
      <c r="D157" s="133">
        <v>1806</v>
      </c>
      <c r="E157" s="133">
        <v>489</v>
      </c>
      <c r="F157" s="133">
        <v>397</v>
      </c>
      <c r="G157" s="132" t="s">
        <v>355</v>
      </c>
      <c r="H157" s="134"/>
      <c r="I157" s="134">
        <v>228</v>
      </c>
      <c r="J157" s="135">
        <v>47.88</v>
      </c>
      <c r="K157" s="135">
        <v>47.88</v>
      </c>
      <c r="L157" s="136">
        <v>0.265</v>
      </c>
      <c r="M157" s="134">
        <v>200</v>
      </c>
      <c r="N157" s="135">
        <f>L157*M157</f>
        <v>53</v>
      </c>
      <c r="O157" s="132">
        <v>13.25</v>
      </c>
      <c r="P157" s="132">
        <v>13.25</v>
      </c>
      <c r="Q157" s="132">
        <v>13.25</v>
      </c>
      <c r="R157" s="132">
        <v>13.25</v>
      </c>
      <c r="S157" s="120" t="s">
        <v>270</v>
      </c>
      <c r="T157" s="153"/>
      <c r="U157" s="132" t="s">
        <v>356</v>
      </c>
    </row>
    <row r="158" spans="1:21" s="6" customFormat="1" ht="12.75">
      <c r="A158" s="131"/>
      <c r="B158" s="132" t="s">
        <v>357</v>
      </c>
      <c r="C158" s="133">
        <v>148</v>
      </c>
      <c r="D158" s="133">
        <v>1806</v>
      </c>
      <c r="E158" s="133">
        <v>489</v>
      </c>
      <c r="F158" s="133">
        <v>397</v>
      </c>
      <c r="G158" s="132" t="s">
        <v>358</v>
      </c>
      <c r="H158" s="134"/>
      <c r="I158" s="134">
        <v>38</v>
      </c>
      <c r="J158" s="135">
        <v>5.7</v>
      </c>
      <c r="K158" s="135">
        <v>5.7</v>
      </c>
      <c r="L158" s="136">
        <v>0.397</v>
      </c>
      <c r="M158" s="134">
        <v>38</v>
      </c>
      <c r="N158" s="135">
        <f>L158*M158</f>
        <v>15.086</v>
      </c>
      <c r="O158" s="135">
        <v>3.8</v>
      </c>
      <c r="P158" s="135">
        <v>3.8</v>
      </c>
      <c r="Q158" s="135">
        <v>3.8</v>
      </c>
      <c r="R158" s="132">
        <v>3.69</v>
      </c>
      <c r="S158" s="120" t="s">
        <v>270</v>
      </c>
      <c r="T158" s="153"/>
      <c r="U158" s="132" t="s">
        <v>359</v>
      </c>
    </row>
    <row r="159" spans="1:21" s="6" customFormat="1" ht="12.75">
      <c r="A159" s="131"/>
      <c r="B159" s="132" t="s">
        <v>360</v>
      </c>
      <c r="C159" s="133">
        <v>148</v>
      </c>
      <c r="D159" s="133">
        <v>1806</v>
      </c>
      <c r="E159" s="133">
        <v>489</v>
      </c>
      <c r="F159" s="133">
        <v>397</v>
      </c>
      <c r="G159" s="132" t="s">
        <v>361</v>
      </c>
      <c r="H159" s="134"/>
      <c r="I159" s="134">
        <v>547</v>
      </c>
      <c r="J159" s="135">
        <v>547</v>
      </c>
      <c r="K159" s="135">
        <v>547</v>
      </c>
      <c r="L159" s="136">
        <v>1.54</v>
      </c>
      <c r="M159" s="134">
        <v>550</v>
      </c>
      <c r="N159" s="135">
        <f>L159*M159</f>
        <v>847</v>
      </c>
      <c r="O159" s="132">
        <v>211.75</v>
      </c>
      <c r="P159" s="132">
        <v>211.75</v>
      </c>
      <c r="Q159" s="132">
        <v>211.75</v>
      </c>
      <c r="R159" s="132">
        <v>211.75</v>
      </c>
      <c r="S159" s="120" t="s">
        <v>270</v>
      </c>
      <c r="T159" s="153"/>
      <c r="U159" s="132" t="s">
        <v>362</v>
      </c>
    </row>
    <row r="160" spans="1:21" s="6" customFormat="1" ht="12.75">
      <c r="A160" s="131"/>
      <c r="B160" s="132" t="s">
        <v>363</v>
      </c>
      <c r="C160" s="133">
        <v>148</v>
      </c>
      <c r="D160" s="133">
        <v>1806</v>
      </c>
      <c r="E160" s="133">
        <v>489</v>
      </c>
      <c r="F160" s="133">
        <v>397</v>
      </c>
      <c r="G160" s="132" t="s">
        <v>361</v>
      </c>
      <c r="H160" s="134"/>
      <c r="I160" s="134">
        <v>220</v>
      </c>
      <c r="J160" s="135">
        <v>88</v>
      </c>
      <c r="K160" s="135">
        <v>88</v>
      </c>
      <c r="L160" s="136">
        <v>0.55</v>
      </c>
      <c r="M160" s="134">
        <v>400</v>
      </c>
      <c r="N160" s="135">
        <f>L160*M160</f>
        <v>220.00000000000003</v>
      </c>
      <c r="O160" s="135">
        <v>55</v>
      </c>
      <c r="P160" s="135">
        <v>55</v>
      </c>
      <c r="Q160" s="135">
        <v>55</v>
      </c>
      <c r="R160" s="135">
        <v>55</v>
      </c>
      <c r="S160" s="120" t="s">
        <v>270</v>
      </c>
      <c r="T160" s="153"/>
      <c r="U160" s="132" t="s">
        <v>364</v>
      </c>
    </row>
    <row r="161" spans="1:21" s="159" customFormat="1" ht="12.75">
      <c r="A161" s="147" t="s">
        <v>365</v>
      </c>
      <c r="B161" s="148" t="s">
        <v>366</v>
      </c>
      <c r="C161" s="149"/>
      <c r="D161" s="149"/>
      <c r="E161" s="149"/>
      <c r="F161" s="149"/>
      <c r="G161" s="148"/>
      <c r="H161" s="157"/>
      <c r="I161" s="157"/>
      <c r="J161" s="158"/>
      <c r="K161" s="158"/>
      <c r="L161" s="150"/>
      <c r="M161" s="157"/>
      <c r="N161" s="135"/>
      <c r="O161" s="158"/>
      <c r="P161" s="158"/>
      <c r="Q161" s="158"/>
      <c r="R161" s="158"/>
      <c r="S161" s="151"/>
      <c r="T161" s="153"/>
      <c r="U161" s="148"/>
    </row>
    <row r="162" spans="1:21" s="6" customFormat="1" ht="12.75">
      <c r="A162" s="131"/>
      <c r="B162" s="132" t="s">
        <v>367</v>
      </c>
      <c r="C162" s="133">
        <v>148</v>
      </c>
      <c r="D162" s="133">
        <v>1806</v>
      </c>
      <c r="E162" s="133">
        <v>489</v>
      </c>
      <c r="F162" s="133">
        <v>397</v>
      </c>
      <c r="G162" s="132" t="s">
        <v>368</v>
      </c>
      <c r="H162" s="134"/>
      <c r="I162" s="134">
        <v>20</v>
      </c>
      <c r="J162" s="135">
        <v>40</v>
      </c>
      <c r="K162" s="135">
        <v>40</v>
      </c>
      <c r="L162" s="136">
        <v>2.2</v>
      </c>
      <c r="M162" s="134">
        <v>20</v>
      </c>
      <c r="N162" s="135">
        <f>L162*M162</f>
        <v>44</v>
      </c>
      <c r="O162" s="135">
        <v>11</v>
      </c>
      <c r="P162" s="135">
        <v>11</v>
      </c>
      <c r="Q162" s="135">
        <v>11</v>
      </c>
      <c r="R162" s="135">
        <v>11</v>
      </c>
      <c r="S162" s="120" t="s">
        <v>270</v>
      </c>
      <c r="T162" s="153"/>
      <c r="U162" s="132" t="s">
        <v>369</v>
      </c>
    </row>
    <row r="163" spans="1:21" s="6" customFormat="1" ht="12.75">
      <c r="A163" s="131"/>
      <c r="B163" s="132" t="s">
        <v>370</v>
      </c>
      <c r="C163" s="133"/>
      <c r="D163" s="133"/>
      <c r="E163" s="133"/>
      <c r="F163" s="133"/>
      <c r="G163" s="132" t="s">
        <v>371</v>
      </c>
      <c r="H163" s="134"/>
      <c r="I163" s="134"/>
      <c r="J163" s="135"/>
      <c r="K163" s="135"/>
      <c r="L163" s="136"/>
      <c r="M163" s="134"/>
      <c r="N163" s="135"/>
      <c r="O163" s="135"/>
      <c r="P163" s="135"/>
      <c r="Q163" s="135"/>
      <c r="R163" s="135"/>
      <c r="S163" s="120"/>
      <c r="T163" s="153"/>
      <c r="U163" s="132"/>
    </row>
    <row r="164" spans="1:21" s="6" customFormat="1" ht="12.75">
      <c r="A164" s="131"/>
      <c r="B164" s="132" t="s">
        <v>372</v>
      </c>
      <c r="C164" s="133">
        <v>148</v>
      </c>
      <c r="D164" s="133">
        <v>1806</v>
      </c>
      <c r="E164" s="133">
        <v>489</v>
      </c>
      <c r="F164" s="133">
        <v>397</v>
      </c>
      <c r="G164" s="132" t="s">
        <v>373</v>
      </c>
      <c r="H164" s="134"/>
      <c r="I164" s="134">
        <v>95</v>
      </c>
      <c r="J164" s="135">
        <v>142.5</v>
      </c>
      <c r="K164" s="135">
        <v>279</v>
      </c>
      <c r="L164" s="136">
        <v>1.65</v>
      </c>
      <c r="M164" s="134">
        <v>95</v>
      </c>
      <c r="N164" s="135">
        <f>L164*M164</f>
        <v>156.75</v>
      </c>
      <c r="O164" s="135">
        <v>39.19</v>
      </c>
      <c r="P164" s="135">
        <v>39.19</v>
      </c>
      <c r="Q164" s="135">
        <v>39.19</v>
      </c>
      <c r="R164" s="135">
        <v>39.18</v>
      </c>
      <c r="S164" s="120" t="s">
        <v>270</v>
      </c>
      <c r="T164" s="153"/>
      <c r="U164" s="132" t="s">
        <v>374</v>
      </c>
    </row>
    <row r="165" spans="1:21" s="6" customFormat="1" ht="12.75">
      <c r="A165" s="131"/>
      <c r="B165" s="132" t="s">
        <v>375</v>
      </c>
      <c r="C165" s="133">
        <v>148</v>
      </c>
      <c r="D165" s="133">
        <v>1806</v>
      </c>
      <c r="E165" s="133">
        <v>489</v>
      </c>
      <c r="F165" s="133">
        <v>397</v>
      </c>
      <c r="G165" s="132" t="s">
        <v>376</v>
      </c>
      <c r="H165" s="134"/>
      <c r="I165" s="134">
        <v>650</v>
      </c>
      <c r="J165" s="135">
        <v>195</v>
      </c>
      <c r="K165" s="135">
        <v>195</v>
      </c>
      <c r="L165" s="136">
        <v>0.99</v>
      </c>
      <c r="M165" s="134">
        <v>206</v>
      </c>
      <c r="N165" s="135">
        <f>L165*M165</f>
        <v>203.94</v>
      </c>
      <c r="O165" s="135">
        <v>51</v>
      </c>
      <c r="P165" s="135">
        <v>51</v>
      </c>
      <c r="Q165" s="135">
        <v>51</v>
      </c>
      <c r="R165" s="135">
        <v>50.94</v>
      </c>
      <c r="S165" s="120" t="s">
        <v>270</v>
      </c>
      <c r="T165" s="153"/>
      <c r="U165" s="132" t="s">
        <v>377</v>
      </c>
    </row>
    <row r="166" spans="1:21" s="6" customFormat="1" ht="12.75">
      <c r="A166" s="131"/>
      <c r="B166" s="132" t="s">
        <v>378</v>
      </c>
      <c r="C166" s="133">
        <v>148</v>
      </c>
      <c r="D166" s="133">
        <v>1806</v>
      </c>
      <c r="E166" s="133">
        <v>489</v>
      </c>
      <c r="F166" s="133">
        <v>397</v>
      </c>
      <c r="G166" s="132" t="s">
        <v>361</v>
      </c>
      <c r="H166" s="134"/>
      <c r="I166" s="134">
        <v>180</v>
      </c>
      <c r="J166" s="135">
        <v>36</v>
      </c>
      <c r="K166" s="135">
        <v>98.8</v>
      </c>
      <c r="L166" s="136">
        <v>0.22</v>
      </c>
      <c r="M166" s="134">
        <v>440</v>
      </c>
      <c r="N166" s="135">
        <f>L166*M166</f>
        <v>96.8</v>
      </c>
      <c r="O166" s="135">
        <v>24.2</v>
      </c>
      <c r="P166" s="135">
        <v>24.2</v>
      </c>
      <c r="Q166" s="135">
        <v>24.2</v>
      </c>
      <c r="R166" s="135">
        <v>24.2</v>
      </c>
      <c r="S166" s="120" t="s">
        <v>270</v>
      </c>
      <c r="T166" s="153"/>
      <c r="U166" s="132" t="s">
        <v>379</v>
      </c>
    </row>
    <row r="167" spans="1:21" s="159" customFormat="1" ht="12.75">
      <c r="A167" s="147" t="s">
        <v>380</v>
      </c>
      <c r="B167" s="148" t="s">
        <v>381</v>
      </c>
      <c r="C167" s="149"/>
      <c r="D167" s="149"/>
      <c r="E167" s="149"/>
      <c r="F167" s="149"/>
      <c r="G167" s="148"/>
      <c r="H167" s="157"/>
      <c r="I167" s="157"/>
      <c r="J167" s="158"/>
      <c r="K167" s="158"/>
      <c r="L167" s="150"/>
      <c r="M167" s="157"/>
      <c r="N167" s="135"/>
      <c r="O167" s="158"/>
      <c r="P167" s="158"/>
      <c r="Q167" s="158"/>
      <c r="R167" s="158"/>
      <c r="S167" s="151"/>
      <c r="T167" s="153"/>
      <c r="U167" s="148"/>
    </row>
    <row r="168" spans="1:21" s="6" customFormat="1" ht="12.75">
      <c r="A168" s="131"/>
      <c r="B168" s="132" t="s">
        <v>382</v>
      </c>
      <c r="C168" s="133">
        <v>148</v>
      </c>
      <c r="D168" s="133">
        <v>1806</v>
      </c>
      <c r="E168" s="133">
        <v>489</v>
      </c>
      <c r="F168" s="133">
        <v>397</v>
      </c>
      <c r="G168" s="132" t="s">
        <v>361</v>
      </c>
      <c r="H168" s="134"/>
      <c r="I168" s="134">
        <v>5</v>
      </c>
      <c r="J168" s="135">
        <v>0.3</v>
      </c>
      <c r="K168" s="135">
        <v>0.3</v>
      </c>
      <c r="L168" s="136">
        <v>0.066</v>
      </c>
      <c r="M168" s="134">
        <v>5</v>
      </c>
      <c r="N168" s="135">
        <f aca="true" t="shared" si="0" ref="N168:N173">L168*M168</f>
        <v>0.33</v>
      </c>
      <c r="O168" s="135">
        <v>0.08</v>
      </c>
      <c r="P168" s="135">
        <v>0.08</v>
      </c>
      <c r="Q168" s="135">
        <v>0.08</v>
      </c>
      <c r="R168" s="135">
        <v>0.09</v>
      </c>
      <c r="S168" s="120" t="s">
        <v>270</v>
      </c>
      <c r="T168" s="153"/>
      <c r="U168" s="132" t="s">
        <v>383</v>
      </c>
    </row>
    <row r="169" spans="1:21" s="6" customFormat="1" ht="12.75">
      <c r="A169" s="131"/>
      <c r="B169" s="132" t="s">
        <v>384</v>
      </c>
      <c r="C169" s="133">
        <v>148</v>
      </c>
      <c r="D169" s="133">
        <v>1806</v>
      </c>
      <c r="E169" s="133">
        <v>489</v>
      </c>
      <c r="F169" s="133">
        <v>397</v>
      </c>
      <c r="G169" s="132" t="s">
        <v>361</v>
      </c>
      <c r="H169" s="134"/>
      <c r="I169" s="134">
        <v>2</v>
      </c>
      <c r="J169" s="135">
        <v>0.4</v>
      </c>
      <c r="K169" s="135">
        <v>0.4</v>
      </c>
      <c r="L169" s="136">
        <v>0.22</v>
      </c>
      <c r="M169" s="134">
        <v>2</v>
      </c>
      <c r="N169" s="135">
        <f t="shared" si="0"/>
        <v>0.44</v>
      </c>
      <c r="O169" s="135">
        <v>0.11</v>
      </c>
      <c r="P169" s="135">
        <v>0.11</v>
      </c>
      <c r="Q169" s="135">
        <v>0.11</v>
      </c>
      <c r="R169" s="135">
        <v>0.11</v>
      </c>
      <c r="S169" s="120" t="s">
        <v>270</v>
      </c>
      <c r="T169" s="153"/>
      <c r="U169" s="132" t="s">
        <v>385</v>
      </c>
    </row>
    <row r="170" spans="1:21" s="6" customFormat="1" ht="12.75">
      <c r="A170" s="131"/>
      <c r="B170" s="132" t="s">
        <v>386</v>
      </c>
      <c r="C170" s="133">
        <v>148</v>
      </c>
      <c r="D170" s="133">
        <v>1806</v>
      </c>
      <c r="E170" s="133">
        <v>489</v>
      </c>
      <c r="F170" s="133">
        <v>397</v>
      </c>
      <c r="G170" s="132" t="s">
        <v>361</v>
      </c>
      <c r="H170" s="134"/>
      <c r="I170" s="134">
        <v>170</v>
      </c>
      <c r="J170" s="135">
        <v>6.8</v>
      </c>
      <c r="K170" s="135">
        <v>6.8</v>
      </c>
      <c r="L170" s="136">
        <v>0.154</v>
      </c>
      <c r="M170" s="134">
        <v>170</v>
      </c>
      <c r="N170" s="135">
        <f t="shared" si="0"/>
        <v>26.18</v>
      </c>
      <c r="O170" s="135">
        <v>6.5</v>
      </c>
      <c r="P170" s="135">
        <v>6.5</v>
      </c>
      <c r="Q170" s="135">
        <v>6.5</v>
      </c>
      <c r="R170" s="135">
        <v>6.68</v>
      </c>
      <c r="S170" s="120" t="s">
        <v>270</v>
      </c>
      <c r="T170" s="153"/>
      <c r="U170" s="132" t="s">
        <v>387</v>
      </c>
    </row>
    <row r="171" spans="1:21" s="6" customFormat="1" ht="12.75">
      <c r="A171" s="131"/>
      <c r="B171" s="132" t="s">
        <v>388</v>
      </c>
      <c r="C171" s="133">
        <v>148</v>
      </c>
      <c r="D171" s="133">
        <v>1806</v>
      </c>
      <c r="E171" s="133">
        <v>489</v>
      </c>
      <c r="F171" s="133">
        <v>397</v>
      </c>
      <c r="G171" s="132" t="s">
        <v>376</v>
      </c>
      <c r="H171" s="134"/>
      <c r="I171" s="134">
        <v>2</v>
      </c>
      <c r="J171" s="135">
        <v>0.6</v>
      </c>
      <c r="K171" s="135">
        <v>0.6</v>
      </c>
      <c r="L171" s="136">
        <v>0.33</v>
      </c>
      <c r="M171" s="134">
        <v>5</v>
      </c>
      <c r="N171" s="135">
        <f t="shared" si="0"/>
        <v>1.6500000000000001</v>
      </c>
      <c r="O171" s="135">
        <v>0.41</v>
      </c>
      <c r="P171" s="135">
        <v>0.41</v>
      </c>
      <c r="Q171" s="135">
        <v>0.41</v>
      </c>
      <c r="R171" s="135">
        <v>0.42</v>
      </c>
      <c r="S171" s="120" t="s">
        <v>270</v>
      </c>
      <c r="T171" s="153"/>
      <c r="U171" s="132" t="s">
        <v>389</v>
      </c>
    </row>
    <row r="172" spans="1:21" s="6" customFormat="1" ht="12.75">
      <c r="A172" s="131"/>
      <c r="B172" s="132" t="s">
        <v>390</v>
      </c>
      <c r="C172" s="133">
        <v>148</v>
      </c>
      <c r="D172" s="133">
        <v>1806</v>
      </c>
      <c r="E172" s="133">
        <v>489</v>
      </c>
      <c r="F172" s="133">
        <v>397</v>
      </c>
      <c r="G172" s="132" t="s">
        <v>391</v>
      </c>
      <c r="H172" s="134"/>
      <c r="I172" s="134">
        <v>10</v>
      </c>
      <c r="J172" s="135">
        <v>4</v>
      </c>
      <c r="K172" s="135">
        <v>4</v>
      </c>
      <c r="L172" s="136">
        <v>0.66</v>
      </c>
      <c r="M172" s="134">
        <v>10</v>
      </c>
      <c r="N172" s="135">
        <f t="shared" si="0"/>
        <v>6.6000000000000005</v>
      </c>
      <c r="O172" s="135">
        <v>1.65</v>
      </c>
      <c r="P172" s="135">
        <v>1.65</v>
      </c>
      <c r="Q172" s="135">
        <v>1.65</v>
      </c>
      <c r="R172" s="135">
        <v>1.65</v>
      </c>
      <c r="S172" s="120" t="s">
        <v>270</v>
      </c>
      <c r="T172" s="153"/>
      <c r="U172" s="132" t="s">
        <v>392</v>
      </c>
    </row>
    <row r="173" spans="1:21" s="6" customFormat="1" ht="12.75">
      <c r="A173" s="131"/>
      <c r="B173" s="132" t="s">
        <v>393</v>
      </c>
      <c r="C173" s="133">
        <v>148</v>
      </c>
      <c r="D173" s="133">
        <v>1806</v>
      </c>
      <c r="E173" s="133">
        <v>489</v>
      </c>
      <c r="F173" s="133">
        <v>397</v>
      </c>
      <c r="G173" s="132" t="s">
        <v>394</v>
      </c>
      <c r="H173" s="134"/>
      <c r="I173" s="134">
        <v>60</v>
      </c>
      <c r="J173" s="135">
        <v>36</v>
      </c>
      <c r="K173" s="135">
        <v>108.26</v>
      </c>
      <c r="L173" s="136">
        <v>1.214</v>
      </c>
      <c r="M173" s="134">
        <v>110</v>
      </c>
      <c r="N173" s="135">
        <f t="shared" si="0"/>
        <v>133.54</v>
      </c>
      <c r="O173" s="135">
        <v>33.4</v>
      </c>
      <c r="P173" s="135">
        <v>33.4</v>
      </c>
      <c r="Q173" s="135">
        <v>33.4</v>
      </c>
      <c r="R173" s="135">
        <v>33.34</v>
      </c>
      <c r="S173" s="120" t="s">
        <v>270</v>
      </c>
      <c r="T173" s="153"/>
      <c r="U173" s="132" t="s">
        <v>395</v>
      </c>
    </row>
    <row r="174" spans="1:21" s="6" customFormat="1" ht="12.75">
      <c r="A174" s="131"/>
      <c r="B174" s="132"/>
      <c r="C174" s="133"/>
      <c r="D174" s="133"/>
      <c r="E174" s="133"/>
      <c r="F174" s="133"/>
      <c r="G174" s="132" t="s">
        <v>396</v>
      </c>
      <c r="H174" s="134"/>
      <c r="I174" s="134"/>
      <c r="J174" s="135"/>
      <c r="K174" s="135"/>
      <c r="L174" s="136"/>
      <c r="M174" s="134"/>
      <c r="N174" s="135"/>
      <c r="O174" s="135"/>
      <c r="P174" s="135"/>
      <c r="Q174" s="135"/>
      <c r="R174" s="135"/>
      <c r="S174" s="120"/>
      <c r="T174" s="153"/>
      <c r="U174" s="132"/>
    </row>
    <row r="175" spans="1:21" s="6" customFormat="1" ht="12.75">
      <c r="A175" s="131"/>
      <c r="B175" s="132" t="s">
        <v>397</v>
      </c>
      <c r="C175" s="133">
        <v>148</v>
      </c>
      <c r="D175" s="133">
        <v>1806</v>
      </c>
      <c r="E175" s="133">
        <v>489</v>
      </c>
      <c r="F175" s="133">
        <v>397</v>
      </c>
      <c r="G175" s="132" t="s">
        <v>376</v>
      </c>
      <c r="H175" s="134"/>
      <c r="I175" s="134">
        <v>6</v>
      </c>
      <c r="J175" s="135">
        <v>3.6</v>
      </c>
      <c r="K175" s="135">
        <v>3.6</v>
      </c>
      <c r="L175" s="136">
        <v>0.66</v>
      </c>
      <c r="M175" s="134">
        <v>2</v>
      </c>
      <c r="N175" s="135">
        <f aca="true" t="shared" si="1" ref="N175:N181">L175*M175</f>
        <v>1.32</v>
      </c>
      <c r="O175" s="135">
        <v>0.33</v>
      </c>
      <c r="P175" s="135">
        <v>0.33</v>
      </c>
      <c r="Q175" s="135">
        <v>0.33</v>
      </c>
      <c r="R175" s="135">
        <v>0.33</v>
      </c>
      <c r="S175" s="120" t="s">
        <v>270</v>
      </c>
      <c r="T175" s="153"/>
      <c r="U175" s="132" t="s">
        <v>398</v>
      </c>
    </row>
    <row r="176" spans="1:21" s="6" customFormat="1" ht="12.75">
      <c r="A176" s="131"/>
      <c r="B176" s="132" t="s">
        <v>399</v>
      </c>
      <c r="C176" s="133">
        <v>148</v>
      </c>
      <c r="D176" s="133">
        <v>1806</v>
      </c>
      <c r="E176" s="133">
        <v>489</v>
      </c>
      <c r="F176" s="133">
        <v>397</v>
      </c>
      <c r="G176" s="132" t="s">
        <v>361</v>
      </c>
      <c r="H176" s="134"/>
      <c r="I176" s="134">
        <v>50</v>
      </c>
      <c r="J176" s="135">
        <v>5</v>
      </c>
      <c r="K176" s="135">
        <v>5</v>
      </c>
      <c r="L176" s="136">
        <v>0.18</v>
      </c>
      <c r="M176" s="134">
        <v>40</v>
      </c>
      <c r="N176" s="135">
        <f t="shared" si="1"/>
        <v>7.199999999999999</v>
      </c>
      <c r="O176" s="135"/>
      <c r="P176" s="135">
        <v>3.6</v>
      </c>
      <c r="Q176" s="135">
        <v>3.6</v>
      </c>
      <c r="R176" s="135"/>
      <c r="S176" s="120" t="s">
        <v>270</v>
      </c>
      <c r="T176" s="153"/>
      <c r="U176" s="132" t="s">
        <v>400</v>
      </c>
    </row>
    <row r="177" spans="1:21" s="6" customFormat="1" ht="12.75">
      <c r="A177" s="131"/>
      <c r="B177" s="132" t="s">
        <v>401</v>
      </c>
      <c r="C177" s="133">
        <v>148</v>
      </c>
      <c r="D177" s="133">
        <v>1806</v>
      </c>
      <c r="E177" s="133">
        <v>489</v>
      </c>
      <c r="F177" s="133">
        <v>397</v>
      </c>
      <c r="G177" s="132" t="s">
        <v>376</v>
      </c>
      <c r="H177" s="134"/>
      <c r="I177" s="134">
        <v>2020</v>
      </c>
      <c r="J177" s="135">
        <v>219</v>
      </c>
      <c r="K177" s="135">
        <v>219</v>
      </c>
      <c r="L177" s="136">
        <v>0.158</v>
      </c>
      <c r="M177" s="134">
        <v>2020</v>
      </c>
      <c r="N177" s="135">
        <f t="shared" si="1"/>
        <v>319.16</v>
      </c>
      <c r="O177" s="135"/>
      <c r="P177" s="135">
        <v>150</v>
      </c>
      <c r="Q177" s="135">
        <v>169.16</v>
      </c>
      <c r="R177" s="135"/>
      <c r="S177" s="120" t="s">
        <v>270</v>
      </c>
      <c r="T177" s="153"/>
      <c r="U177" s="132" t="s">
        <v>402</v>
      </c>
    </row>
    <row r="178" spans="1:21" s="156" customFormat="1" ht="13.5">
      <c r="A178" s="131"/>
      <c r="B178" s="132" t="s">
        <v>403</v>
      </c>
      <c r="C178" s="133">
        <v>148</v>
      </c>
      <c r="D178" s="133">
        <v>1806</v>
      </c>
      <c r="E178" s="133">
        <v>489</v>
      </c>
      <c r="F178" s="133">
        <v>397</v>
      </c>
      <c r="G178" s="132" t="s">
        <v>404</v>
      </c>
      <c r="H178" s="134"/>
      <c r="I178" s="134">
        <v>50</v>
      </c>
      <c r="J178" s="135">
        <v>1.3</v>
      </c>
      <c r="K178" s="135">
        <v>1.3</v>
      </c>
      <c r="L178" s="136">
        <v>0.18</v>
      </c>
      <c r="M178" s="134">
        <v>40</v>
      </c>
      <c r="N178" s="135">
        <f t="shared" si="1"/>
        <v>7.199999999999999</v>
      </c>
      <c r="O178" s="135">
        <v>3.6</v>
      </c>
      <c r="P178" s="155"/>
      <c r="Q178" s="155"/>
      <c r="R178" s="135">
        <v>3.6</v>
      </c>
      <c r="S178" s="120" t="s">
        <v>270</v>
      </c>
      <c r="T178" s="153"/>
      <c r="U178" s="132" t="s">
        <v>400</v>
      </c>
    </row>
    <row r="179" spans="1:21" s="6" customFormat="1" ht="12.75">
      <c r="A179" s="131"/>
      <c r="B179" s="132" t="s">
        <v>405</v>
      </c>
      <c r="C179" s="133">
        <v>148</v>
      </c>
      <c r="D179" s="133">
        <v>1806</v>
      </c>
      <c r="E179" s="133">
        <v>489</v>
      </c>
      <c r="F179" s="133">
        <v>397</v>
      </c>
      <c r="G179" s="132" t="s">
        <v>361</v>
      </c>
      <c r="H179" s="134"/>
      <c r="I179" s="134">
        <v>50</v>
      </c>
      <c r="J179" s="135">
        <v>5</v>
      </c>
      <c r="K179" s="135">
        <v>5</v>
      </c>
      <c r="L179" s="136">
        <v>0.18</v>
      </c>
      <c r="M179" s="134">
        <v>103</v>
      </c>
      <c r="N179" s="135">
        <f t="shared" si="1"/>
        <v>18.54</v>
      </c>
      <c r="O179" s="135">
        <v>4.6</v>
      </c>
      <c r="P179" s="135">
        <v>4.6</v>
      </c>
      <c r="Q179" s="135">
        <v>4.6</v>
      </c>
      <c r="R179" s="135">
        <v>4.74</v>
      </c>
      <c r="S179" s="120" t="s">
        <v>270</v>
      </c>
      <c r="T179" s="153"/>
      <c r="U179" s="132" t="s">
        <v>406</v>
      </c>
    </row>
    <row r="180" spans="1:21" s="6" customFormat="1" ht="12.75">
      <c r="A180" s="131"/>
      <c r="B180" s="132" t="s">
        <v>407</v>
      </c>
      <c r="C180" s="133">
        <v>148</v>
      </c>
      <c r="D180" s="133">
        <v>1806</v>
      </c>
      <c r="E180" s="133">
        <v>489</v>
      </c>
      <c r="F180" s="133">
        <v>397</v>
      </c>
      <c r="G180" s="132" t="s">
        <v>361</v>
      </c>
      <c r="H180" s="134"/>
      <c r="I180" s="134">
        <v>30</v>
      </c>
      <c r="J180" s="135">
        <v>5.1</v>
      </c>
      <c r="K180" s="135">
        <v>5.1</v>
      </c>
      <c r="L180" s="136">
        <v>0.5</v>
      </c>
      <c r="M180" s="134">
        <v>30</v>
      </c>
      <c r="N180" s="135">
        <f t="shared" si="1"/>
        <v>15</v>
      </c>
      <c r="O180" s="135">
        <v>3.75</v>
      </c>
      <c r="P180" s="135">
        <v>3.75</v>
      </c>
      <c r="Q180" s="135">
        <v>3.75</v>
      </c>
      <c r="R180" s="135">
        <v>3.75</v>
      </c>
      <c r="S180" s="120" t="s">
        <v>270</v>
      </c>
      <c r="T180" s="153"/>
      <c r="U180" s="132" t="s">
        <v>408</v>
      </c>
    </row>
    <row r="181" spans="1:21" s="6" customFormat="1" ht="12.75">
      <c r="A181" s="131"/>
      <c r="B181" s="132" t="s">
        <v>409</v>
      </c>
      <c r="C181" s="133">
        <v>148</v>
      </c>
      <c r="D181" s="133">
        <v>1806</v>
      </c>
      <c r="E181" s="133">
        <v>489</v>
      </c>
      <c r="F181" s="133">
        <v>397</v>
      </c>
      <c r="G181" s="132" t="s">
        <v>361</v>
      </c>
      <c r="H181" s="134"/>
      <c r="I181" s="134">
        <v>35</v>
      </c>
      <c r="J181" s="135">
        <v>21</v>
      </c>
      <c r="K181" s="135">
        <v>21</v>
      </c>
      <c r="L181" s="136">
        <v>0.66</v>
      </c>
      <c r="M181" s="134">
        <v>35</v>
      </c>
      <c r="N181" s="135">
        <f t="shared" si="1"/>
        <v>23.1</v>
      </c>
      <c r="O181" s="135">
        <v>5.8</v>
      </c>
      <c r="P181" s="135">
        <v>5.8</v>
      </c>
      <c r="Q181" s="135">
        <v>5.8</v>
      </c>
      <c r="R181" s="135">
        <v>5.7</v>
      </c>
      <c r="S181" s="120" t="s">
        <v>270</v>
      </c>
      <c r="T181" s="153"/>
      <c r="U181" s="132" t="s">
        <v>410</v>
      </c>
    </row>
    <row r="182" spans="1:21" s="6" customFormat="1" ht="13.5">
      <c r="A182" s="141" t="s">
        <v>411</v>
      </c>
      <c r="B182" s="142" t="s">
        <v>412</v>
      </c>
      <c r="C182" s="143"/>
      <c r="D182" s="143"/>
      <c r="E182" s="143"/>
      <c r="F182" s="143"/>
      <c r="G182" s="142"/>
      <c r="H182" s="134"/>
      <c r="I182" s="134"/>
      <c r="J182" s="135"/>
      <c r="K182" s="135"/>
      <c r="L182" s="144"/>
      <c r="M182" s="134"/>
      <c r="N182" s="135"/>
      <c r="O182" s="132"/>
      <c r="P182" s="132"/>
      <c r="Q182" s="132"/>
      <c r="R182" s="132"/>
      <c r="S182" s="145"/>
      <c r="T182" s="153"/>
      <c r="U182" s="132"/>
    </row>
    <row r="183" spans="1:21" s="6" customFormat="1" ht="12.75">
      <c r="A183" s="147" t="s">
        <v>413</v>
      </c>
      <c r="B183" s="148" t="s">
        <v>414</v>
      </c>
      <c r="C183" s="149"/>
      <c r="D183" s="149"/>
      <c r="E183" s="149"/>
      <c r="F183" s="149"/>
      <c r="G183" s="148"/>
      <c r="H183" s="134"/>
      <c r="I183" s="134"/>
      <c r="J183" s="135"/>
      <c r="K183" s="135"/>
      <c r="L183" s="150"/>
      <c r="M183" s="134"/>
      <c r="N183" s="135"/>
      <c r="O183" s="132"/>
      <c r="P183" s="132"/>
      <c r="Q183" s="132"/>
      <c r="R183" s="132"/>
      <c r="S183" s="151"/>
      <c r="T183" s="153"/>
      <c r="U183" s="132"/>
    </row>
    <row r="184" spans="1:21" s="6" customFormat="1" ht="12.75">
      <c r="A184" s="131"/>
      <c r="B184" s="132" t="s">
        <v>415</v>
      </c>
      <c r="C184" s="133">
        <v>148</v>
      </c>
      <c r="D184" s="133">
        <v>1806</v>
      </c>
      <c r="E184" s="133">
        <v>489</v>
      </c>
      <c r="F184" s="133">
        <v>397</v>
      </c>
      <c r="G184" s="132" t="s">
        <v>416</v>
      </c>
      <c r="H184" s="134"/>
      <c r="I184" s="134">
        <v>80</v>
      </c>
      <c r="J184" s="135">
        <v>198.4</v>
      </c>
      <c r="K184" s="135">
        <v>198.4</v>
      </c>
      <c r="L184" s="136">
        <v>2.6</v>
      </c>
      <c r="M184" s="134">
        <v>60</v>
      </c>
      <c r="N184" s="135">
        <v>132</v>
      </c>
      <c r="O184" s="135">
        <v>33</v>
      </c>
      <c r="P184" s="135">
        <v>33</v>
      </c>
      <c r="Q184" s="135">
        <v>33</v>
      </c>
      <c r="R184" s="135">
        <v>33</v>
      </c>
      <c r="S184" s="120" t="s">
        <v>270</v>
      </c>
      <c r="T184" s="153"/>
      <c r="U184" s="132" t="s">
        <v>417</v>
      </c>
    </row>
    <row r="185" spans="1:21" s="6" customFormat="1" ht="12.75">
      <c r="A185" s="131"/>
      <c r="B185" s="132"/>
      <c r="C185" s="133"/>
      <c r="D185" s="133"/>
      <c r="E185" s="133"/>
      <c r="F185" s="133"/>
      <c r="G185" s="132" t="s">
        <v>418</v>
      </c>
      <c r="H185" s="134"/>
      <c r="I185" s="134"/>
      <c r="J185" s="135"/>
      <c r="K185" s="135"/>
      <c r="L185" s="136"/>
      <c r="M185" s="134"/>
      <c r="N185" s="135"/>
      <c r="O185" s="135"/>
      <c r="P185" s="135"/>
      <c r="Q185" s="135"/>
      <c r="R185" s="135"/>
      <c r="S185" s="120"/>
      <c r="T185" s="153"/>
      <c r="U185" s="132"/>
    </row>
    <row r="186" spans="1:21" s="6" customFormat="1" ht="12.75">
      <c r="A186" s="131"/>
      <c r="B186" s="132"/>
      <c r="C186" s="133"/>
      <c r="D186" s="133"/>
      <c r="E186" s="133"/>
      <c r="F186" s="133"/>
      <c r="G186" s="132" t="s">
        <v>419</v>
      </c>
      <c r="H186" s="134"/>
      <c r="I186" s="134"/>
      <c r="J186" s="135"/>
      <c r="K186" s="135"/>
      <c r="L186" s="136"/>
      <c r="M186" s="134"/>
      <c r="N186" s="135"/>
      <c r="O186" s="135"/>
      <c r="P186" s="135"/>
      <c r="Q186" s="135"/>
      <c r="R186" s="135"/>
      <c r="S186" s="120"/>
      <c r="T186" s="153"/>
      <c r="U186" s="132"/>
    </row>
    <row r="187" spans="1:21" s="6" customFormat="1" ht="12.75">
      <c r="A187" s="131"/>
      <c r="B187" s="132" t="s">
        <v>420</v>
      </c>
      <c r="C187" s="133">
        <v>148</v>
      </c>
      <c r="D187" s="133">
        <v>1806</v>
      </c>
      <c r="E187" s="133">
        <v>489</v>
      </c>
      <c r="F187" s="133">
        <v>397</v>
      </c>
      <c r="G187" s="132" t="s">
        <v>421</v>
      </c>
      <c r="H187" s="134"/>
      <c r="I187" s="134">
        <v>230</v>
      </c>
      <c r="J187" s="135">
        <v>174.8</v>
      </c>
      <c r="K187" s="135">
        <v>892</v>
      </c>
      <c r="L187" s="136">
        <v>1.04</v>
      </c>
      <c r="M187" s="134">
        <v>350</v>
      </c>
      <c r="N187" s="135">
        <f>L187*M187</f>
        <v>364</v>
      </c>
      <c r="O187" s="135">
        <v>91</v>
      </c>
      <c r="P187" s="135">
        <v>91</v>
      </c>
      <c r="Q187" s="135">
        <v>91</v>
      </c>
      <c r="R187" s="135">
        <v>91</v>
      </c>
      <c r="S187" s="120" t="s">
        <v>270</v>
      </c>
      <c r="T187" s="153"/>
      <c r="U187" s="132" t="s">
        <v>422</v>
      </c>
    </row>
    <row r="188" spans="1:21" s="156" customFormat="1" ht="13.5">
      <c r="A188" s="131"/>
      <c r="B188" s="132"/>
      <c r="C188" s="133"/>
      <c r="D188" s="133"/>
      <c r="E188" s="133"/>
      <c r="F188" s="133"/>
      <c r="G188" s="132" t="s">
        <v>423</v>
      </c>
      <c r="H188" s="154"/>
      <c r="I188" s="154"/>
      <c r="J188" s="155"/>
      <c r="K188" s="155"/>
      <c r="L188" s="136"/>
      <c r="M188" s="154"/>
      <c r="N188" s="135"/>
      <c r="O188" s="155"/>
      <c r="P188" s="155"/>
      <c r="Q188" s="155"/>
      <c r="R188" s="155"/>
      <c r="S188" s="120"/>
      <c r="T188" s="137"/>
      <c r="U188" s="142"/>
    </row>
    <row r="189" spans="1:21" s="6" customFormat="1" ht="12.75">
      <c r="A189" s="131"/>
      <c r="B189" s="132" t="s">
        <v>424</v>
      </c>
      <c r="C189" s="133">
        <v>0</v>
      </c>
      <c r="D189" s="133">
        <v>1806</v>
      </c>
      <c r="E189" s="133">
        <v>515</v>
      </c>
      <c r="F189" s="133">
        <v>397</v>
      </c>
      <c r="G189" s="132" t="s">
        <v>425</v>
      </c>
      <c r="H189" s="134"/>
      <c r="I189" s="134">
        <v>2</v>
      </c>
      <c r="J189" s="135">
        <v>7.6</v>
      </c>
      <c r="K189" s="135">
        <v>7.6</v>
      </c>
      <c r="L189" s="136"/>
      <c r="M189" s="134"/>
      <c r="N189" s="135"/>
      <c r="O189" s="135"/>
      <c r="P189" s="135"/>
      <c r="Q189" s="135"/>
      <c r="R189" s="135"/>
      <c r="S189" s="120"/>
      <c r="T189" s="137"/>
      <c r="U189" s="132"/>
    </row>
    <row r="190" spans="1:21" s="6" customFormat="1" ht="12.75">
      <c r="A190" s="131"/>
      <c r="B190" s="132" t="s">
        <v>426</v>
      </c>
      <c r="C190" s="133"/>
      <c r="D190" s="133"/>
      <c r="E190" s="133"/>
      <c r="F190" s="133"/>
      <c r="G190" s="132" t="s">
        <v>427</v>
      </c>
      <c r="H190" s="134"/>
      <c r="I190" s="134"/>
      <c r="J190" s="135"/>
      <c r="K190" s="135"/>
      <c r="L190" s="136"/>
      <c r="M190" s="134"/>
      <c r="N190" s="135"/>
      <c r="O190" s="135"/>
      <c r="P190" s="135"/>
      <c r="Q190" s="135"/>
      <c r="R190" s="135"/>
      <c r="S190" s="120"/>
      <c r="T190" s="137"/>
      <c r="U190" s="132"/>
    </row>
    <row r="191" spans="1:21" s="6" customFormat="1" ht="12.75">
      <c r="A191" s="131"/>
      <c r="B191" s="132" t="s">
        <v>428</v>
      </c>
      <c r="C191" s="133">
        <v>148</v>
      </c>
      <c r="D191" s="133">
        <v>1806</v>
      </c>
      <c r="E191" s="133">
        <v>489</v>
      </c>
      <c r="F191" s="133">
        <v>397</v>
      </c>
      <c r="G191" s="132" t="s">
        <v>429</v>
      </c>
      <c r="H191" s="134"/>
      <c r="I191" s="134">
        <v>12</v>
      </c>
      <c r="J191" s="135">
        <v>24</v>
      </c>
      <c r="K191" s="135">
        <v>24</v>
      </c>
      <c r="L191" s="136">
        <v>2</v>
      </c>
      <c r="M191" s="134">
        <v>12</v>
      </c>
      <c r="N191" s="135">
        <v>24</v>
      </c>
      <c r="O191" s="135">
        <v>24</v>
      </c>
      <c r="P191" s="135"/>
      <c r="Q191" s="135"/>
      <c r="R191" s="135"/>
      <c r="S191" s="120"/>
      <c r="T191" s="137"/>
      <c r="U191" s="132"/>
    </row>
    <row r="192" spans="1:21" s="6" customFormat="1" ht="13.5">
      <c r="A192" s="141" t="s">
        <v>430</v>
      </c>
      <c r="B192" s="142" t="s">
        <v>431</v>
      </c>
      <c r="C192" s="143"/>
      <c r="D192" s="143"/>
      <c r="E192" s="143"/>
      <c r="F192" s="143"/>
      <c r="G192" s="142"/>
      <c r="H192" s="134"/>
      <c r="I192" s="134"/>
      <c r="J192" s="135"/>
      <c r="K192" s="135"/>
      <c r="L192" s="144"/>
      <c r="M192" s="134"/>
      <c r="N192" s="135"/>
      <c r="O192" s="135"/>
      <c r="P192" s="135"/>
      <c r="Q192" s="135"/>
      <c r="R192" s="135"/>
      <c r="S192" s="145"/>
      <c r="T192" s="146"/>
      <c r="U192" s="132"/>
    </row>
    <row r="193" spans="1:21" s="6" customFormat="1" ht="12.75">
      <c r="A193" s="147" t="s">
        <v>432</v>
      </c>
      <c r="B193" s="148" t="s">
        <v>433</v>
      </c>
      <c r="C193" s="149"/>
      <c r="D193" s="149"/>
      <c r="E193" s="149"/>
      <c r="F193" s="149"/>
      <c r="G193" s="148"/>
      <c r="H193" s="134"/>
      <c r="I193" s="134"/>
      <c r="J193" s="135"/>
      <c r="K193" s="135"/>
      <c r="L193" s="150"/>
      <c r="M193" s="134"/>
      <c r="N193" s="135"/>
      <c r="O193" s="135"/>
      <c r="P193" s="135"/>
      <c r="Q193" s="135"/>
      <c r="R193" s="135"/>
      <c r="S193" s="151"/>
      <c r="T193" s="152"/>
      <c r="U193" s="132"/>
    </row>
    <row r="194" spans="1:21" s="6" customFormat="1" ht="12.75">
      <c r="A194" s="131"/>
      <c r="B194" s="132" t="s">
        <v>434</v>
      </c>
      <c r="C194" s="133">
        <v>148</v>
      </c>
      <c r="D194" s="133">
        <v>1806</v>
      </c>
      <c r="E194" s="133">
        <v>489</v>
      </c>
      <c r="F194" s="133">
        <v>397</v>
      </c>
      <c r="G194" s="132" t="s">
        <v>435</v>
      </c>
      <c r="H194" s="134"/>
      <c r="I194" s="134">
        <v>4</v>
      </c>
      <c r="J194" s="135">
        <v>365</v>
      </c>
      <c r="K194" s="135">
        <v>1070.6</v>
      </c>
      <c r="L194" s="136">
        <v>92.3</v>
      </c>
      <c r="M194" s="134">
        <v>10</v>
      </c>
      <c r="N194" s="135">
        <f>L194*M194</f>
        <v>923</v>
      </c>
      <c r="O194" s="135">
        <v>230.75</v>
      </c>
      <c r="P194" s="135">
        <v>230.75</v>
      </c>
      <c r="Q194" s="135">
        <v>230.75</v>
      </c>
      <c r="R194" s="135">
        <v>230.75</v>
      </c>
      <c r="S194" s="120" t="s">
        <v>270</v>
      </c>
      <c r="T194" s="137"/>
      <c r="U194" s="132" t="s">
        <v>436</v>
      </c>
    </row>
    <row r="195" spans="1:21" s="6" customFormat="1" ht="12.75">
      <c r="A195" s="131"/>
      <c r="B195" s="132" t="s">
        <v>437</v>
      </c>
      <c r="C195" s="133">
        <v>148</v>
      </c>
      <c r="D195" s="133">
        <v>1806</v>
      </c>
      <c r="E195" s="133">
        <v>489</v>
      </c>
      <c r="F195" s="133">
        <v>397</v>
      </c>
      <c r="G195" s="132" t="s">
        <v>438</v>
      </c>
      <c r="H195" s="134"/>
      <c r="I195" s="134">
        <v>10</v>
      </c>
      <c r="J195" s="135">
        <v>7</v>
      </c>
      <c r="K195" s="135">
        <v>7</v>
      </c>
      <c r="L195" s="136">
        <v>4.62</v>
      </c>
      <c r="M195" s="134">
        <v>11</v>
      </c>
      <c r="N195" s="135">
        <f>L195*M195</f>
        <v>50.82</v>
      </c>
      <c r="O195" s="135">
        <v>12.7</v>
      </c>
      <c r="P195" s="135">
        <v>12.7</v>
      </c>
      <c r="Q195" s="135">
        <v>12.7</v>
      </c>
      <c r="R195" s="135">
        <v>12.72</v>
      </c>
      <c r="S195" s="120" t="s">
        <v>270</v>
      </c>
      <c r="T195" s="137"/>
      <c r="U195" s="132" t="s">
        <v>439</v>
      </c>
    </row>
    <row r="196" spans="1:21" s="6" customFormat="1" ht="12.75">
      <c r="A196" s="131"/>
      <c r="B196" s="132" t="s">
        <v>440</v>
      </c>
      <c r="C196" s="133">
        <v>148</v>
      </c>
      <c r="D196" s="133">
        <v>1806</v>
      </c>
      <c r="E196" s="133">
        <v>489</v>
      </c>
      <c r="F196" s="133">
        <v>397</v>
      </c>
      <c r="G196" s="132" t="s">
        <v>441</v>
      </c>
      <c r="H196" s="134"/>
      <c r="I196" s="134">
        <v>4</v>
      </c>
      <c r="J196" s="135">
        <v>84</v>
      </c>
      <c r="K196" s="135">
        <v>84</v>
      </c>
      <c r="L196" s="136">
        <v>92.3</v>
      </c>
      <c r="M196" s="134">
        <v>2</v>
      </c>
      <c r="N196" s="135">
        <f>L196*M196</f>
        <v>184.6</v>
      </c>
      <c r="O196" s="135">
        <v>46.15</v>
      </c>
      <c r="P196" s="135">
        <v>46.15</v>
      </c>
      <c r="Q196" s="135">
        <v>46.15</v>
      </c>
      <c r="R196" s="135">
        <v>46.15</v>
      </c>
      <c r="S196" s="120" t="s">
        <v>270</v>
      </c>
      <c r="T196" s="137"/>
      <c r="U196" s="132" t="s">
        <v>442</v>
      </c>
    </row>
    <row r="197" spans="1:21" s="6" customFormat="1" ht="12.75">
      <c r="A197" s="131"/>
      <c r="B197" s="132" t="s">
        <v>443</v>
      </c>
      <c r="C197" s="133">
        <v>148</v>
      </c>
      <c r="D197" s="133">
        <v>1806</v>
      </c>
      <c r="E197" s="133">
        <v>489</v>
      </c>
      <c r="F197" s="133">
        <v>397</v>
      </c>
      <c r="G197" s="132" t="s">
        <v>376</v>
      </c>
      <c r="H197" s="134"/>
      <c r="I197" s="134">
        <v>10</v>
      </c>
      <c r="J197" s="135">
        <v>24</v>
      </c>
      <c r="K197" s="135">
        <v>24</v>
      </c>
      <c r="L197" s="136">
        <v>3.3</v>
      </c>
      <c r="M197" s="134">
        <v>10</v>
      </c>
      <c r="N197" s="135">
        <f>L197*M197</f>
        <v>33</v>
      </c>
      <c r="O197" s="135">
        <v>8.25</v>
      </c>
      <c r="P197" s="135">
        <v>8.25</v>
      </c>
      <c r="Q197" s="135">
        <v>8.25</v>
      </c>
      <c r="R197" s="135">
        <v>8.25</v>
      </c>
      <c r="S197" s="120" t="s">
        <v>270</v>
      </c>
      <c r="T197" s="137"/>
      <c r="U197" s="132" t="s">
        <v>444</v>
      </c>
    </row>
    <row r="198" spans="1:21" s="6" customFormat="1" ht="12.75">
      <c r="A198" s="131"/>
      <c r="B198" s="132" t="s">
        <v>445</v>
      </c>
      <c r="C198" s="133">
        <v>148</v>
      </c>
      <c r="D198" s="133">
        <v>1806</v>
      </c>
      <c r="E198" s="133">
        <v>489</v>
      </c>
      <c r="F198" s="133">
        <v>397</v>
      </c>
      <c r="G198" s="132" t="s">
        <v>446</v>
      </c>
      <c r="H198" s="134"/>
      <c r="I198" s="134">
        <v>3</v>
      </c>
      <c r="J198" s="135">
        <v>9</v>
      </c>
      <c r="K198" s="135">
        <v>9</v>
      </c>
      <c r="L198" s="136">
        <v>3</v>
      </c>
      <c r="M198" s="134">
        <v>3</v>
      </c>
      <c r="N198" s="135">
        <f>L198*M198</f>
        <v>9</v>
      </c>
      <c r="O198" s="135">
        <v>4.5</v>
      </c>
      <c r="P198" s="135"/>
      <c r="Q198" s="135">
        <v>4.5</v>
      </c>
      <c r="R198" s="135"/>
      <c r="S198" s="120" t="s">
        <v>270</v>
      </c>
      <c r="T198" s="137"/>
      <c r="U198" s="132" t="s">
        <v>447</v>
      </c>
    </row>
    <row r="199" spans="1:21" s="6" customFormat="1" ht="12.75">
      <c r="A199" s="131"/>
      <c r="B199" s="132"/>
      <c r="C199" s="133"/>
      <c r="D199" s="133"/>
      <c r="E199" s="133"/>
      <c r="F199" s="133"/>
      <c r="G199" s="132" t="s">
        <v>448</v>
      </c>
      <c r="H199" s="134"/>
      <c r="I199" s="134"/>
      <c r="J199" s="135"/>
      <c r="K199" s="135"/>
      <c r="L199" s="136"/>
      <c r="M199" s="134"/>
      <c r="N199" s="135"/>
      <c r="O199" s="135"/>
      <c r="P199" s="135"/>
      <c r="Q199" s="135"/>
      <c r="R199" s="135"/>
      <c r="S199" s="120"/>
      <c r="T199" s="137"/>
      <c r="U199" s="132"/>
    </row>
    <row r="200" spans="1:21" s="6" customFormat="1" ht="13.5">
      <c r="A200" s="141" t="s">
        <v>449</v>
      </c>
      <c r="B200" s="142" t="s">
        <v>450</v>
      </c>
      <c r="C200" s="143"/>
      <c r="D200" s="143"/>
      <c r="E200" s="143"/>
      <c r="F200" s="143"/>
      <c r="G200" s="142"/>
      <c r="H200" s="134"/>
      <c r="I200" s="134"/>
      <c r="J200" s="135"/>
      <c r="K200" s="135"/>
      <c r="L200" s="144"/>
      <c r="M200" s="134"/>
      <c r="N200" s="135"/>
      <c r="O200" s="135"/>
      <c r="P200" s="135"/>
      <c r="Q200" s="135"/>
      <c r="R200" s="135"/>
      <c r="S200" s="145"/>
      <c r="T200" s="146"/>
      <c r="U200" s="132"/>
    </row>
    <row r="201" spans="1:21" s="159" customFormat="1" ht="12.75">
      <c r="A201" s="147" t="s">
        <v>451</v>
      </c>
      <c r="B201" s="148" t="s">
        <v>452</v>
      </c>
      <c r="C201" s="149"/>
      <c r="D201" s="149"/>
      <c r="E201" s="149"/>
      <c r="F201" s="149"/>
      <c r="G201" s="148"/>
      <c r="H201" s="134"/>
      <c r="I201" s="134">
        <v>30</v>
      </c>
      <c r="J201" s="135">
        <v>37.8</v>
      </c>
      <c r="K201" s="135">
        <v>37.8</v>
      </c>
      <c r="L201" s="136">
        <v>1.39</v>
      </c>
      <c r="M201" s="134">
        <v>30</v>
      </c>
      <c r="N201" s="135">
        <f>L201*M201</f>
        <v>41.699999999999996</v>
      </c>
      <c r="O201" s="135">
        <v>10.4</v>
      </c>
      <c r="P201" s="135">
        <v>10.4</v>
      </c>
      <c r="Q201" s="135">
        <v>10.4</v>
      </c>
      <c r="R201" s="135">
        <v>10.5</v>
      </c>
      <c r="S201" s="120" t="s">
        <v>270</v>
      </c>
      <c r="T201" s="152"/>
      <c r="U201" s="132" t="s">
        <v>453</v>
      </c>
    </row>
    <row r="202" spans="1:21" s="156" customFormat="1" ht="13.5">
      <c r="A202" s="131"/>
      <c r="B202" s="132" t="s">
        <v>454</v>
      </c>
      <c r="C202" s="133">
        <v>148</v>
      </c>
      <c r="D202" s="133">
        <v>1806</v>
      </c>
      <c r="E202" s="133">
        <v>489</v>
      </c>
      <c r="F202" s="133">
        <v>397</v>
      </c>
      <c r="G202" s="132" t="s">
        <v>376</v>
      </c>
      <c r="H202" s="154"/>
      <c r="I202" s="154"/>
      <c r="J202" s="155"/>
      <c r="K202" s="155"/>
      <c r="L202" s="136"/>
      <c r="M202" s="154"/>
      <c r="N202" s="135"/>
      <c r="O202" s="155"/>
      <c r="P202" s="155"/>
      <c r="Q202" s="155"/>
      <c r="R202" s="155"/>
      <c r="S202" s="120"/>
      <c r="T202" s="137"/>
      <c r="U202" s="142"/>
    </row>
    <row r="203" spans="1:21" s="6" customFormat="1" ht="12.75">
      <c r="A203" s="131"/>
      <c r="B203" s="132" t="s">
        <v>455</v>
      </c>
      <c r="C203" s="133">
        <v>148</v>
      </c>
      <c r="D203" s="133">
        <v>1806</v>
      </c>
      <c r="E203" s="133">
        <v>489</v>
      </c>
      <c r="F203" s="133">
        <v>397</v>
      </c>
      <c r="G203" s="132" t="s">
        <v>376</v>
      </c>
      <c r="H203" s="134"/>
      <c r="I203" s="134"/>
      <c r="J203" s="135"/>
      <c r="K203" s="135"/>
      <c r="L203" s="136"/>
      <c r="M203" s="134"/>
      <c r="N203" s="135"/>
      <c r="O203" s="135"/>
      <c r="P203" s="135"/>
      <c r="Q203" s="135"/>
      <c r="R203" s="135"/>
      <c r="S203" s="120"/>
      <c r="T203" s="137"/>
      <c r="U203" s="132"/>
    </row>
    <row r="204" spans="1:21" s="6" customFormat="1" ht="12.75">
      <c r="A204" s="131"/>
      <c r="B204" s="132" t="s">
        <v>456</v>
      </c>
      <c r="C204" s="133">
        <v>148</v>
      </c>
      <c r="D204" s="133">
        <v>1806</v>
      </c>
      <c r="E204" s="133">
        <v>489</v>
      </c>
      <c r="F204" s="133">
        <v>397</v>
      </c>
      <c r="G204" s="132" t="s">
        <v>376</v>
      </c>
      <c r="H204" s="134"/>
      <c r="I204" s="134"/>
      <c r="J204" s="135"/>
      <c r="K204" s="135"/>
      <c r="L204" s="136"/>
      <c r="M204" s="134"/>
      <c r="N204" s="135"/>
      <c r="O204" s="132"/>
      <c r="P204" s="132"/>
      <c r="Q204" s="132"/>
      <c r="R204" s="132"/>
      <c r="S204" s="120"/>
      <c r="T204" s="137"/>
      <c r="U204" s="132"/>
    </row>
    <row r="205" spans="1:21" s="156" customFormat="1" ht="13.5">
      <c r="A205" s="131"/>
      <c r="B205" s="132" t="s">
        <v>457</v>
      </c>
      <c r="C205" s="133">
        <v>148</v>
      </c>
      <c r="D205" s="133">
        <v>1806</v>
      </c>
      <c r="E205" s="133">
        <v>489</v>
      </c>
      <c r="F205" s="133">
        <v>397</v>
      </c>
      <c r="G205" s="132" t="s">
        <v>376</v>
      </c>
      <c r="H205" s="134"/>
      <c r="I205" s="134"/>
      <c r="J205" s="155"/>
      <c r="K205" s="155"/>
      <c r="L205" s="136"/>
      <c r="M205" s="134"/>
      <c r="N205" s="135"/>
      <c r="O205" s="142"/>
      <c r="P205" s="142"/>
      <c r="Q205" s="142"/>
      <c r="R205" s="142"/>
      <c r="S205" s="120"/>
      <c r="T205" s="137"/>
      <c r="U205" s="142"/>
    </row>
    <row r="206" spans="1:21" s="6" customFormat="1" ht="13.5">
      <c r="A206" s="141" t="s">
        <v>458</v>
      </c>
      <c r="B206" s="142" t="s">
        <v>459</v>
      </c>
      <c r="C206" s="143"/>
      <c r="D206" s="143"/>
      <c r="E206" s="143"/>
      <c r="F206" s="143"/>
      <c r="G206" s="142"/>
      <c r="H206" s="134"/>
      <c r="I206" s="134"/>
      <c r="J206" s="135"/>
      <c r="K206" s="135"/>
      <c r="L206" s="144"/>
      <c r="M206" s="134"/>
      <c r="N206" s="135"/>
      <c r="O206" s="132"/>
      <c r="P206" s="132"/>
      <c r="Q206" s="132"/>
      <c r="R206" s="132"/>
      <c r="S206" s="145"/>
      <c r="T206" s="160"/>
      <c r="U206" s="135"/>
    </row>
    <row r="207" spans="1:21" s="6" customFormat="1" ht="12.75">
      <c r="A207" s="147" t="s">
        <v>460</v>
      </c>
      <c r="B207" s="148" t="s">
        <v>321</v>
      </c>
      <c r="C207" s="149"/>
      <c r="D207" s="149"/>
      <c r="E207" s="149"/>
      <c r="F207" s="149"/>
      <c r="G207" s="148"/>
      <c r="H207" s="134"/>
      <c r="I207" s="134"/>
      <c r="J207" s="135"/>
      <c r="K207" s="135"/>
      <c r="L207" s="150"/>
      <c r="M207" s="134"/>
      <c r="N207" s="135"/>
      <c r="O207" s="132"/>
      <c r="P207" s="132"/>
      <c r="Q207" s="132"/>
      <c r="R207" s="132"/>
      <c r="S207" s="151"/>
      <c r="T207" s="152"/>
      <c r="U207" s="132"/>
    </row>
    <row r="208" spans="1:21" s="6" customFormat="1" ht="12.75">
      <c r="A208" s="131"/>
      <c r="B208" s="132" t="s">
        <v>461</v>
      </c>
      <c r="C208" s="133">
        <v>148</v>
      </c>
      <c r="D208" s="133">
        <v>1806</v>
      </c>
      <c r="E208" s="133">
        <v>489</v>
      </c>
      <c r="F208" s="133">
        <v>397</v>
      </c>
      <c r="G208" s="132" t="s">
        <v>462</v>
      </c>
      <c r="H208" s="134"/>
      <c r="I208" s="134">
        <v>60</v>
      </c>
      <c r="J208" s="135">
        <v>36</v>
      </c>
      <c r="K208" s="135">
        <v>36</v>
      </c>
      <c r="L208" s="136">
        <v>0.66</v>
      </c>
      <c r="M208" s="134">
        <v>50</v>
      </c>
      <c r="N208" s="135">
        <f>L208*M208</f>
        <v>33</v>
      </c>
      <c r="O208" s="135">
        <v>16.5</v>
      </c>
      <c r="P208" s="132"/>
      <c r="Q208" s="132"/>
      <c r="R208" s="135">
        <v>16.5</v>
      </c>
      <c r="S208" s="120" t="s">
        <v>270</v>
      </c>
      <c r="T208" s="137"/>
      <c r="U208" s="132" t="s">
        <v>463</v>
      </c>
    </row>
    <row r="209" spans="1:21" s="6" customFormat="1" ht="12.75">
      <c r="A209" s="131"/>
      <c r="B209" s="132" t="s">
        <v>464</v>
      </c>
      <c r="C209" s="133">
        <v>148</v>
      </c>
      <c r="D209" s="133">
        <v>1806</v>
      </c>
      <c r="E209" s="133">
        <v>489</v>
      </c>
      <c r="F209" s="133">
        <v>397</v>
      </c>
      <c r="G209" s="132" t="s">
        <v>465</v>
      </c>
      <c r="H209" s="134"/>
      <c r="I209" s="134">
        <v>20</v>
      </c>
      <c r="J209" s="135">
        <v>6</v>
      </c>
      <c r="K209" s="135">
        <v>6</v>
      </c>
      <c r="L209" s="136">
        <v>0.33</v>
      </c>
      <c r="M209" s="134">
        <v>10</v>
      </c>
      <c r="N209" s="135">
        <f>L209*M209</f>
        <v>3.3000000000000003</v>
      </c>
      <c r="O209" s="132"/>
      <c r="P209" s="132">
        <v>1.65</v>
      </c>
      <c r="Q209" s="132">
        <v>1.65</v>
      </c>
      <c r="R209" s="132"/>
      <c r="S209" s="120" t="s">
        <v>270</v>
      </c>
      <c r="T209" s="137"/>
      <c r="U209" s="132" t="s">
        <v>466</v>
      </c>
    </row>
    <row r="210" spans="1:21" s="130" customFormat="1" ht="12.75">
      <c r="A210" s="123"/>
      <c r="B210" s="124" t="s">
        <v>467</v>
      </c>
      <c r="C210" s="125"/>
      <c r="D210" s="125"/>
      <c r="E210" s="125"/>
      <c r="F210" s="125"/>
      <c r="G210" s="124"/>
      <c r="H210" s="126">
        <f>SUM(H116:H209)</f>
        <v>0</v>
      </c>
      <c r="I210" s="126"/>
      <c r="J210" s="127">
        <f>SUM(J116:J209)</f>
        <v>13154.239999999998</v>
      </c>
      <c r="K210" s="127">
        <f>SUM(K116:K209)</f>
        <v>13154.239999999998</v>
      </c>
      <c r="L210" s="138"/>
      <c r="M210" s="126"/>
      <c r="N210" s="127">
        <f>SUM(N116:N209)</f>
        <v>15767.127000000004</v>
      </c>
      <c r="O210" s="127">
        <f>SUM(O116:O209)</f>
        <v>3610.3199999999997</v>
      </c>
      <c r="P210" s="127">
        <f>SUM(P116:P209)</f>
        <v>4233.229999999999</v>
      </c>
      <c r="Q210" s="127">
        <f>SUM(Q116:Q209)</f>
        <v>4293.779999999999</v>
      </c>
      <c r="R210" s="127">
        <f>SUM(R116:R209)</f>
        <v>3629.7999999999997</v>
      </c>
      <c r="S210" s="128"/>
      <c r="T210" s="140"/>
      <c r="U210" s="124"/>
    </row>
    <row r="211" spans="1:21" s="130" customFormat="1" ht="12.75">
      <c r="A211" s="123" t="s">
        <v>468</v>
      </c>
      <c r="B211" s="124" t="s">
        <v>469</v>
      </c>
      <c r="C211" s="125"/>
      <c r="D211" s="125"/>
      <c r="E211" s="125"/>
      <c r="F211" s="125"/>
      <c r="G211" s="124"/>
      <c r="H211" s="126"/>
      <c r="I211" s="126"/>
      <c r="J211" s="127"/>
      <c r="K211" s="127"/>
      <c r="L211" s="138"/>
      <c r="M211" s="126"/>
      <c r="N211" s="135"/>
      <c r="O211" s="124"/>
      <c r="P211" s="124"/>
      <c r="Q211" s="124"/>
      <c r="R211" s="124"/>
      <c r="S211" s="128"/>
      <c r="T211" s="129"/>
      <c r="U211" s="124"/>
    </row>
    <row r="212" spans="1:21" s="159" customFormat="1" ht="13.5">
      <c r="A212" s="141" t="s">
        <v>470</v>
      </c>
      <c r="B212" s="142" t="s">
        <v>471</v>
      </c>
      <c r="C212" s="143"/>
      <c r="D212" s="143"/>
      <c r="E212" s="143"/>
      <c r="F212" s="143"/>
      <c r="G212" s="142"/>
      <c r="H212" s="157"/>
      <c r="I212" s="157"/>
      <c r="J212" s="158"/>
      <c r="K212" s="158"/>
      <c r="L212" s="144"/>
      <c r="M212" s="157"/>
      <c r="N212" s="135"/>
      <c r="O212" s="148"/>
      <c r="P212" s="148"/>
      <c r="Q212" s="148"/>
      <c r="R212" s="148"/>
      <c r="S212" s="145"/>
      <c r="T212" s="137" t="s">
        <v>472</v>
      </c>
      <c r="U212" s="148"/>
    </row>
    <row r="213" spans="1:21" s="6" customFormat="1" ht="12.75">
      <c r="A213" s="131" t="s">
        <v>473</v>
      </c>
      <c r="B213" s="132" t="s">
        <v>203</v>
      </c>
      <c r="C213" s="133">
        <v>148</v>
      </c>
      <c r="D213" s="133">
        <v>1806</v>
      </c>
      <c r="E213" s="133">
        <v>498</v>
      </c>
      <c r="F213" s="133">
        <v>397</v>
      </c>
      <c r="G213" s="132" t="s">
        <v>474</v>
      </c>
      <c r="H213" s="134"/>
      <c r="I213" s="134">
        <v>29</v>
      </c>
      <c r="J213" s="135">
        <v>29</v>
      </c>
      <c r="K213" s="135">
        <v>29</v>
      </c>
      <c r="L213" s="136">
        <v>1.2</v>
      </c>
      <c r="M213" s="134">
        <v>13</v>
      </c>
      <c r="N213" s="135">
        <f>L213*M213</f>
        <v>15.6</v>
      </c>
      <c r="O213" s="135">
        <v>4.8</v>
      </c>
      <c r="P213" s="135">
        <v>4.8</v>
      </c>
      <c r="Q213" s="135">
        <v>1.2</v>
      </c>
      <c r="R213" s="135">
        <v>4.8</v>
      </c>
      <c r="S213" s="120" t="s">
        <v>54</v>
      </c>
      <c r="T213" s="137" t="s">
        <v>475</v>
      </c>
      <c r="U213" s="132" t="s">
        <v>476</v>
      </c>
    </row>
    <row r="214" spans="1:21" s="6" customFormat="1" ht="12.75">
      <c r="A214" s="131"/>
      <c r="B214" s="132" t="s">
        <v>477</v>
      </c>
      <c r="C214" s="133"/>
      <c r="D214" s="133"/>
      <c r="E214" s="133"/>
      <c r="F214" s="133"/>
      <c r="G214" s="132" t="s">
        <v>478</v>
      </c>
      <c r="H214" s="134"/>
      <c r="I214" s="134"/>
      <c r="J214" s="135"/>
      <c r="K214" s="135"/>
      <c r="L214" s="136"/>
      <c r="M214" s="134"/>
      <c r="N214" s="135"/>
      <c r="O214" s="135"/>
      <c r="P214" s="135"/>
      <c r="Q214" s="135"/>
      <c r="R214" s="135"/>
      <c r="S214" s="120"/>
      <c r="T214" s="137"/>
      <c r="U214" s="132"/>
    </row>
    <row r="215" spans="1:21" s="6" customFormat="1" ht="12.75">
      <c r="A215" s="131" t="s">
        <v>479</v>
      </c>
      <c r="B215" s="132" t="s">
        <v>208</v>
      </c>
      <c r="C215" s="133">
        <v>148</v>
      </c>
      <c r="D215" s="133">
        <v>1806</v>
      </c>
      <c r="E215" s="133">
        <v>498</v>
      </c>
      <c r="F215" s="133">
        <v>397</v>
      </c>
      <c r="G215" s="132" t="s">
        <v>480</v>
      </c>
      <c r="H215" s="134"/>
      <c r="I215" s="134">
        <v>23</v>
      </c>
      <c r="J215" s="135">
        <v>11.5</v>
      </c>
      <c r="K215" s="135">
        <v>11.5</v>
      </c>
      <c r="L215" s="136">
        <v>0.528</v>
      </c>
      <c r="M215" s="134">
        <v>15</v>
      </c>
      <c r="N215" s="135">
        <f>L215*M215</f>
        <v>7.92</v>
      </c>
      <c r="O215" s="135"/>
      <c r="P215" s="135">
        <v>3.96</v>
      </c>
      <c r="Q215" s="135">
        <v>3.96</v>
      </c>
      <c r="R215" s="135"/>
      <c r="S215" s="120" t="s">
        <v>54</v>
      </c>
      <c r="T215" s="137" t="s">
        <v>475</v>
      </c>
      <c r="U215" s="132" t="s">
        <v>481</v>
      </c>
    </row>
    <row r="216" spans="1:21" s="6" customFormat="1" ht="12.75">
      <c r="A216" s="131" t="s">
        <v>482</v>
      </c>
      <c r="B216" s="132" t="s">
        <v>483</v>
      </c>
      <c r="C216" s="133">
        <v>148</v>
      </c>
      <c r="D216" s="133">
        <v>1806</v>
      </c>
      <c r="E216" s="133">
        <v>515</v>
      </c>
      <c r="F216" s="133">
        <v>397</v>
      </c>
      <c r="G216" s="132" t="s">
        <v>480</v>
      </c>
      <c r="H216" s="134"/>
      <c r="I216" s="134">
        <v>117</v>
      </c>
      <c r="J216" s="135">
        <v>205</v>
      </c>
      <c r="K216" s="135">
        <v>205</v>
      </c>
      <c r="L216" s="136">
        <v>2.09</v>
      </c>
      <c r="M216" s="134">
        <v>120</v>
      </c>
      <c r="N216" s="135">
        <v>250.8</v>
      </c>
      <c r="O216" s="135">
        <v>50</v>
      </c>
      <c r="P216" s="135">
        <v>70</v>
      </c>
      <c r="Q216" s="135">
        <v>70</v>
      </c>
      <c r="R216" s="135">
        <v>60.8</v>
      </c>
      <c r="S216" s="120" t="s">
        <v>54</v>
      </c>
      <c r="T216" s="137" t="s">
        <v>475</v>
      </c>
      <c r="U216" s="132" t="s">
        <v>484</v>
      </c>
    </row>
    <row r="217" spans="1:21" s="6" customFormat="1" ht="12.75">
      <c r="A217" s="131" t="s">
        <v>485</v>
      </c>
      <c r="B217" s="132" t="s">
        <v>486</v>
      </c>
      <c r="C217" s="133">
        <v>148</v>
      </c>
      <c r="D217" s="133">
        <v>1806</v>
      </c>
      <c r="E217" s="133">
        <v>515</v>
      </c>
      <c r="F217" s="133">
        <v>397</v>
      </c>
      <c r="G217" s="132" t="s">
        <v>474</v>
      </c>
      <c r="H217" s="134"/>
      <c r="I217" s="134">
        <v>24</v>
      </c>
      <c r="J217" s="135">
        <v>69</v>
      </c>
      <c r="K217" s="135">
        <v>69</v>
      </c>
      <c r="L217" s="136">
        <v>3</v>
      </c>
      <c r="M217" s="134">
        <v>25</v>
      </c>
      <c r="N217" s="135">
        <v>88</v>
      </c>
      <c r="O217" s="135">
        <v>22</v>
      </c>
      <c r="P217" s="135">
        <v>22</v>
      </c>
      <c r="Q217" s="135">
        <v>22</v>
      </c>
      <c r="R217" s="135">
        <v>22</v>
      </c>
      <c r="S217" s="120" t="s">
        <v>54</v>
      </c>
      <c r="T217" s="137" t="s">
        <v>475</v>
      </c>
      <c r="U217" s="132" t="s">
        <v>487</v>
      </c>
    </row>
    <row r="218" spans="1:21" s="6" customFormat="1" ht="12.75">
      <c r="A218" s="131"/>
      <c r="B218" s="132"/>
      <c r="C218" s="133"/>
      <c r="D218" s="133"/>
      <c r="E218" s="133"/>
      <c r="F218" s="133"/>
      <c r="G218" s="132" t="s">
        <v>488</v>
      </c>
      <c r="H218" s="134"/>
      <c r="I218" s="134"/>
      <c r="J218" s="135"/>
      <c r="K218" s="135"/>
      <c r="L218" s="136"/>
      <c r="M218" s="134"/>
      <c r="N218" s="135"/>
      <c r="O218" s="135"/>
      <c r="P218" s="135"/>
      <c r="Q218" s="135"/>
      <c r="R218" s="135"/>
      <c r="S218" s="120"/>
      <c r="T218" s="137"/>
      <c r="U218" s="132"/>
    </row>
    <row r="219" spans="1:21" s="156" customFormat="1" ht="13.5">
      <c r="A219" s="141" t="s">
        <v>489</v>
      </c>
      <c r="B219" s="142" t="s">
        <v>490</v>
      </c>
      <c r="C219" s="143"/>
      <c r="D219" s="143"/>
      <c r="E219" s="143"/>
      <c r="F219" s="143"/>
      <c r="G219" s="142"/>
      <c r="H219" s="154"/>
      <c r="I219" s="154"/>
      <c r="J219" s="155"/>
      <c r="K219" s="155"/>
      <c r="L219" s="144"/>
      <c r="M219" s="154"/>
      <c r="N219" s="155"/>
      <c r="O219" s="155"/>
      <c r="P219" s="155"/>
      <c r="Q219" s="155"/>
      <c r="R219" s="155"/>
      <c r="S219" s="145"/>
      <c r="T219" s="146"/>
      <c r="U219" s="142"/>
    </row>
    <row r="220" spans="1:21" s="6" customFormat="1" ht="12.75">
      <c r="A220" s="131" t="s">
        <v>491</v>
      </c>
      <c r="B220" s="132" t="s">
        <v>492</v>
      </c>
      <c r="C220" s="133">
        <v>148</v>
      </c>
      <c r="D220" s="133">
        <v>1806</v>
      </c>
      <c r="E220" s="133">
        <v>498</v>
      </c>
      <c r="F220" s="133">
        <v>397</v>
      </c>
      <c r="G220" s="132" t="s">
        <v>493</v>
      </c>
      <c r="H220" s="134">
        <v>6</v>
      </c>
      <c r="I220" s="134">
        <v>6</v>
      </c>
      <c r="J220" s="135">
        <v>10.8</v>
      </c>
      <c r="K220" s="135">
        <v>10.8</v>
      </c>
      <c r="L220" s="136">
        <v>1.8</v>
      </c>
      <c r="M220" s="134">
        <v>10</v>
      </c>
      <c r="N220" s="135">
        <v>18</v>
      </c>
      <c r="O220" s="135">
        <v>4.5</v>
      </c>
      <c r="P220" s="135">
        <v>4.5</v>
      </c>
      <c r="Q220" s="135">
        <v>4.5</v>
      </c>
      <c r="R220" s="135">
        <v>4.5</v>
      </c>
      <c r="S220" s="120" t="s">
        <v>54</v>
      </c>
      <c r="T220" s="137" t="s">
        <v>494</v>
      </c>
      <c r="U220" s="132" t="s">
        <v>495</v>
      </c>
    </row>
    <row r="221" spans="1:21" s="6" customFormat="1" ht="12.75">
      <c r="A221" s="131"/>
      <c r="B221" s="132"/>
      <c r="C221" s="133"/>
      <c r="D221" s="133"/>
      <c r="E221" s="133"/>
      <c r="F221" s="133"/>
      <c r="G221" s="132" t="s">
        <v>496</v>
      </c>
      <c r="H221" s="134"/>
      <c r="I221" s="134"/>
      <c r="J221" s="135"/>
      <c r="K221" s="135"/>
      <c r="L221" s="136"/>
      <c r="M221" s="134"/>
      <c r="N221" s="135"/>
      <c r="O221" s="135"/>
      <c r="P221" s="135"/>
      <c r="Q221" s="135"/>
      <c r="R221" s="135"/>
      <c r="S221" s="120"/>
      <c r="T221" s="137" t="s">
        <v>497</v>
      </c>
      <c r="U221" s="132"/>
    </row>
    <row r="222" spans="1:21" s="6" customFormat="1" ht="12.75">
      <c r="A222" s="131"/>
      <c r="B222" s="132"/>
      <c r="C222" s="133"/>
      <c r="D222" s="133"/>
      <c r="E222" s="133"/>
      <c r="F222" s="133"/>
      <c r="G222" s="132" t="s">
        <v>498</v>
      </c>
      <c r="H222" s="134"/>
      <c r="I222" s="134"/>
      <c r="J222" s="135"/>
      <c r="K222" s="135"/>
      <c r="L222" s="136"/>
      <c r="M222" s="134"/>
      <c r="N222" s="135"/>
      <c r="O222" s="135"/>
      <c r="P222" s="135"/>
      <c r="Q222" s="135"/>
      <c r="R222" s="135"/>
      <c r="S222" s="120"/>
      <c r="T222" s="137"/>
      <c r="U222" s="132"/>
    </row>
    <row r="223" spans="1:21" s="6" customFormat="1" ht="12.75">
      <c r="A223" s="131"/>
      <c r="B223" s="132"/>
      <c r="C223" s="133"/>
      <c r="D223" s="133"/>
      <c r="E223" s="133"/>
      <c r="F223" s="133"/>
      <c r="G223" s="132" t="s">
        <v>499</v>
      </c>
      <c r="H223" s="134"/>
      <c r="I223" s="134"/>
      <c r="J223" s="135"/>
      <c r="K223" s="135"/>
      <c r="L223" s="136"/>
      <c r="M223" s="134"/>
      <c r="N223" s="135"/>
      <c r="O223" s="135"/>
      <c r="P223" s="135"/>
      <c r="Q223" s="135"/>
      <c r="R223" s="135"/>
      <c r="S223" s="120"/>
      <c r="T223" s="137"/>
      <c r="U223" s="132"/>
    </row>
    <row r="224" spans="1:21" s="6" customFormat="1" ht="12.75" customHeight="1">
      <c r="A224" s="141" t="s">
        <v>500</v>
      </c>
      <c r="B224" s="142" t="s">
        <v>501</v>
      </c>
      <c r="C224" s="143"/>
      <c r="D224" s="143"/>
      <c r="E224" s="143"/>
      <c r="F224" s="143"/>
      <c r="G224" s="142"/>
      <c r="H224" s="134"/>
      <c r="I224" s="134"/>
      <c r="J224" s="135"/>
      <c r="K224" s="135"/>
      <c r="L224" s="144"/>
      <c r="M224" s="134"/>
      <c r="N224" s="135"/>
      <c r="O224" s="135"/>
      <c r="P224" s="135"/>
      <c r="Q224" s="135"/>
      <c r="R224" s="135"/>
      <c r="S224" s="145"/>
      <c r="T224" s="146" t="s">
        <v>502</v>
      </c>
      <c r="U224" s="132"/>
    </row>
    <row r="225" spans="1:21" s="6" customFormat="1" ht="12.75" customHeight="1">
      <c r="A225" s="131" t="s">
        <v>503</v>
      </c>
      <c r="B225" s="132" t="s">
        <v>504</v>
      </c>
      <c r="C225" s="133">
        <v>148</v>
      </c>
      <c r="D225" s="133">
        <v>1806</v>
      </c>
      <c r="E225" s="133">
        <v>498</v>
      </c>
      <c r="F225" s="133">
        <v>397</v>
      </c>
      <c r="G225" s="132" t="s">
        <v>505</v>
      </c>
      <c r="H225" s="134"/>
      <c r="I225" s="134">
        <v>4</v>
      </c>
      <c r="J225" s="135">
        <v>3.2</v>
      </c>
      <c r="K225" s="135">
        <v>3.2</v>
      </c>
      <c r="L225" s="136">
        <v>0.96</v>
      </c>
      <c r="M225" s="134">
        <v>4</v>
      </c>
      <c r="N225" s="135">
        <f>L225*M225</f>
        <v>3.84</v>
      </c>
      <c r="O225" s="135">
        <v>1.92</v>
      </c>
      <c r="P225" s="135">
        <v>1.92</v>
      </c>
      <c r="Q225" s="135"/>
      <c r="R225" s="135"/>
      <c r="S225" s="120" t="s">
        <v>270</v>
      </c>
      <c r="T225" s="137" t="s">
        <v>506</v>
      </c>
      <c r="U225" s="132" t="s">
        <v>507</v>
      </c>
    </row>
    <row r="226" spans="1:21" s="6" customFormat="1" ht="12.75" customHeight="1">
      <c r="A226" s="131" t="s">
        <v>508</v>
      </c>
      <c r="B226" s="132" t="s">
        <v>509</v>
      </c>
      <c r="C226" s="133">
        <v>148</v>
      </c>
      <c r="D226" s="133">
        <v>1806</v>
      </c>
      <c r="E226" s="133">
        <v>498</v>
      </c>
      <c r="F226" s="133">
        <v>397</v>
      </c>
      <c r="G226" s="132" t="s">
        <v>505</v>
      </c>
      <c r="H226" s="134"/>
      <c r="I226" s="134">
        <v>4</v>
      </c>
      <c r="J226" s="135">
        <v>1.6</v>
      </c>
      <c r="K226" s="135">
        <v>1.6</v>
      </c>
      <c r="L226" s="136">
        <v>0.38</v>
      </c>
      <c r="M226" s="134">
        <v>4</v>
      </c>
      <c r="N226" s="135">
        <f>L226*M226</f>
        <v>1.52</v>
      </c>
      <c r="O226" s="135"/>
      <c r="P226" s="135">
        <v>0.76</v>
      </c>
      <c r="Q226" s="135">
        <v>0.76</v>
      </c>
      <c r="R226" s="135"/>
      <c r="S226" s="120" t="s">
        <v>270</v>
      </c>
      <c r="T226" s="137" t="s">
        <v>510</v>
      </c>
      <c r="U226" s="132" t="s">
        <v>511</v>
      </c>
    </row>
    <row r="227" spans="1:21" s="6" customFormat="1" ht="12.75" customHeight="1">
      <c r="A227" s="131" t="s">
        <v>512</v>
      </c>
      <c r="B227" s="132" t="s">
        <v>513</v>
      </c>
      <c r="C227" s="133">
        <v>148</v>
      </c>
      <c r="D227" s="133">
        <v>1806</v>
      </c>
      <c r="E227" s="133">
        <v>498</v>
      </c>
      <c r="F227" s="133">
        <v>397</v>
      </c>
      <c r="G227" s="132" t="s">
        <v>514</v>
      </c>
      <c r="H227" s="134"/>
      <c r="I227" s="134">
        <v>30</v>
      </c>
      <c r="J227" s="135">
        <v>18</v>
      </c>
      <c r="K227" s="135">
        <v>18</v>
      </c>
      <c r="L227" s="136">
        <v>0.72</v>
      </c>
      <c r="M227" s="134">
        <v>30</v>
      </c>
      <c r="N227" s="135">
        <f>L227*M227</f>
        <v>21.599999999999998</v>
      </c>
      <c r="O227" s="135">
        <v>10.8</v>
      </c>
      <c r="P227" s="135"/>
      <c r="Q227" s="135"/>
      <c r="R227" s="135">
        <v>10.8</v>
      </c>
      <c r="S227" s="120" t="s">
        <v>270</v>
      </c>
      <c r="T227" s="137" t="s">
        <v>510</v>
      </c>
      <c r="U227" s="132" t="s">
        <v>515</v>
      </c>
    </row>
    <row r="228" spans="1:21" s="159" customFormat="1" ht="12.75" customHeight="1">
      <c r="A228" s="131" t="s">
        <v>516</v>
      </c>
      <c r="B228" s="132" t="s">
        <v>517</v>
      </c>
      <c r="C228" s="133">
        <v>148</v>
      </c>
      <c r="D228" s="133">
        <v>1806</v>
      </c>
      <c r="E228" s="133">
        <v>498</v>
      </c>
      <c r="F228" s="133">
        <v>397</v>
      </c>
      <c r="G228" s="132" t="s">
        <v>518</v>
      </c>
      <c r="H228" s="134"/>
      <c r="I228" s="134">
        <v>20</v>
      </c>
      <c r="J228" s="135">
        <v>6</v>
      </c>
      <c r="K228" s="135">
        <v>6</v>
      </c>
      <c r="L228" s="136">
        <v>0.3</v>
      </c>
      <c r="M228" s="134">
        <v>11</v>
      </c>
      <c r="N228" s="135">
        <f>L228*M228</f>
        <v>3.3</v>
      </c>
      <c r="O228" s="135"/>
      <c r="P228" s="135">
        <v>1.65</v>
      </c>
      <c r="Q228" s="135">
        <v>1.65</v>
      </c>
      <c r="R228" s="135"/>
      <c r="S228" s="120" t="s">
        <v>270</v>
      </c>
      <c r="T228" s="137" t="s">
        <v>519</v>
      </c>
      <c r="U228" s="132" t="s">
        <v>520</v>
      </c>
    </row>
    <row r="229" spans="1:21" s="6" customFormat="1" ht="12.75" customHeight="1">
      <c r="A229" s="141" t="s">
        <v>521</v>
      </c>
      <c r="B229" s="142" t="s">
        <v>522</v>
      </c>
      <c r="C229" s="143"/>
      <c r="D229" s="143"/>
      <c r="E229" s="143"/>
      <c r="F229" s="143"/>
      <c r="G229" s="142"/>
      <c r="H229" s="134"/>
      <c r="I229" s="134"/>
      <c r="J229" s="135"/>
      <c r="K229" s="135"/>
      <c r="L229" s="144"/>
      <c r="M229" s="134"/>
      <c r="N229" s="135"/>
      <c r="O229" s="135"/>
      <c r="P229" s="135"/>
      <c r="Q229" s="135"/>
      <c r="R229" s="135"/>
      <c r="S229" s="145"/>
      <c r="T229" s="146" t="s">
        <v>523</v>
      </c>
      <c r="U229" s="132"/>
    </row>
    <row r="230" spans="1:21" s="6" customFormat="1" ht="12.75" customHeight="1">
      <c r="A230" s="131" t="s">
        <v>524</v>
      </c>
      <c r="B230" s="132" t="s">
        <v>525</v>
      </c>
      <c r="C230" s="133"/>
      <c r="D230" s="133"/>
      <c r="E230" s="133"/>
      <c r="F230" s="133"/>
      <c r="G230" s="132"/>
      <c r="H230" s="134"/>
      <c r="I230" s="134"/>
      <c r="J230" s="135"/>
      <c r="K230" s="135"/>
      <c r="L230" s="136"/>
      <c r="M230" s="134"/>
      <c r="N230" s="135"/>
      <c r="O230" s="135"/>
      <c r="P230" s="135"/>
      <c r="Q230" s="135"/>
      <c r="R230" s="135"/>
      <c r="S230" s="120"/>
      <c r="T230" s="137"/>
      <c r="U230" s="132"/>
    </row>
    <row r="231" spans="1:21" s="6" customFormat="1" ht="12.75" customHeight="1">
      <c r="A231" s="131"/>
      <c r="B231" s="132" t="s">
        <v>526</v>
      </c>
      <c r="C231" s="133">
        <v>148</v>
      </c>
      <c r="D231" s="133">
        <v>1806</v>
      </c>
      <c r="E231" s="133">
        <v>498</v>
      </c>
      <c r="F231" s="133">
        <v>397</v>
      </c>
      <c r="G231" s="132" t="s">
        <v>527</v>
      </c>
      <c r="H231" s="134"/>
      <c r="I231" s="134"/>
      <c r="J231" s="135"/>
      <c r="K231" s="135"/>
      <c r="L231" s="136"/>
      <c r="M231" s="134"/>
      <c r="N231" s="135"/>
      <c r="O231" s="135"/>
      <c r="P231" s="135"/>
      <c r="Q231" s="135"/>
      <c r="R231" s="135"/>
      <c r="S231" s="120" t="s">
        <v>54</v>
      </c>
      <c r="T231" s="137" t="s">
        <v>528</v>
      </c>
      <c r="U231" s="132"/>
    </row>
    <row r="232" spans="1:21" s="6" customFormat="1" ht="12.75" customHeight="1">
      <c r="A232" s="131"/>
      <c r="B232" s="132" t="s">
        <v>529</v>
      </c>
      <c r="C232" s="133">
        <v>148</v>
      </c>
      <c r="D232" s="133">
        <v>1806</v>
      </c>
      <c r="E232" s="133">
        <v>498</v>
      </c>
      <c r="F232" s="133">
        <v>397</v>
      </c>
      <c r="G232" s="132" t="s">
        <v>530</v>
      </c>
      <c r="H232" s="134"/>
      <c r="I232" s="134">
        <v>1</v>
      </c>
      <c r="J232" s="135">
        <v>12</v>
      </c>
      <c r="K232" s="135">
        <v>12</v>
      </c>
      <c r="L232" s="136">
        <v>12</v>
      </c>
      <c r="M232" s="134">
        <v>1</v>
      </c>
      <c r="N232" s="135">
        <v>12</v>
      </c>
      <c r="O232" s="135">
        <v>3</v>
      </c>
      <c r="P232" s="135">
        <v>3</v>
      </c>
      <c r="Q232" s="135">
        <v>3</v>
      </c>
      <c r="R232" s="135">
        <v>3</v>
      </c>
      <c r="S232" s="120" t="s">
        <v>54</v>
      </c>
      <c r="T232" s="137" t="s">
        <v>531</v>
      </c>
      <c r="U232" s="132" t="s">
        <v>532</v>
      </c>
    </row>
    <row r="233" spans="1:21" s="156" customFormat="1" ht="12.75" customHeight="1">
      <c r="A233" s="141" t="s">
        <v>533</v>
      </c>
      <c r="B233" s="142" t="s">
        <v>534</v>
      </c>
      <c r="C233" s="143"/>
      <c r="D233" s="143"/>
      <c r="E233" s="143"/>
      <c r="F233" s="143"/>
      <c r="G233" s="142"/>
      <c r="H233" s="154"/>
      <c r="I233" s="154"/>
      <c r="J233" s="155"/>
      <c r="K233" s="155"/>
      <c r="L233" s="144"/>
      <c r="M233" s="154"/>
      <c r="N233" s="135"/>
      <c r="O233" s="155"/>
      <c r="P233" s="155"/>
      <c r="Q233" s="155"/>
      <c r="R233" s="155"/>
      <c r="S233" s="145"/>
      <c r="T233" s="146" t="s">
        <v>535</v>
      </c>
      <c r="U233" s="142"/>
    </row>
    <row r="234" spans="1:21" s="6" customFormat="1" ht="12.75" customHeight="1">
      <c r="A234" s="131" t="s">
        <v>536</v>
      </c>
      <c r="B234" s="132" t="s">
        <v>537</v>
      </c>
      <c r="C234" s="133">
        <v>148</v>
      </c>
      <c r="D234" s="133">
        <v>1806</v>
      </c>
      <c r="E234" s="133">
        <v>498</v>
      </c>
      <c r="F234" s="133">
        <v>397</v>
      </c>
      <c r="G234" s="132" t="s">
        <v>538</v>
      </c>
      <c r="H234" s="134"/>
      <c r="I234" s="134">
        <v>8</v>
      </c>
      <c r="J234" s="135">
        <v>12</v>
      </c>
      <c r="K234" s="135">
        <v>12</v>
      </c>
      <c r="L234" s="136">
        <v>2</v>
      </c>
      <c r="M234" s="134">
        <v>8</v>
      </c>
      <c r="N234" s="135">
        <f>L234*M234</f>
        <v>16</v>
      </c>
      <c r="O234" s="135">
        <v>2</v>
      </c>
      <c r="P234" s="135">
        <v>6</v>
      </c>
      <c r="Q234" s="135">
        <v>6</v>
      </c>
      <c r="R234" s="135">
        <v>2</v>
      </c>
      <c r="S234" s="120" t="s">
        <v>54</v>
      </c>
      <c r="T234" s="137" t="s">
        <v>539</v>
      </c>
      <c r="U234" s="132" t="s">
        <v>540</v>
      </c>
    </row>
    <row r="235" spans="1:21" s="6" customFormat="1" ht="12.75" customHeight="1">
      <c r="A235" s="141" t="s">
        <v>541</v>
      </c>
      <c r="B235" s="142" t="s">
        <v>542</v>
      </c>
      <c r="C235" s="143"/>
      <c r="D235" s="143"/>
      <c r="E235" s="143"/>
      <c r="F235" s="143"/>
      <c r="G235" s="142"/>
      <c r="H235" s="134"/>
      <c r="I235" s="134"/>
      <c r="J235" s="135"/>
      <c r="K235" s="135"/>
      <c r="L235" s="144"/>
      <c r="M235" s="134"/>
      <c r="N235" s="135"/>
      <c r="O235" s="135"/>
      <c r="P235" s="135"/>
      <c r="Q235" s="135"/>
      <c r="R235" s="135"/>
      <c r="S235" s="145"/>
      <c r="T235" s="146" t="s">
        <v>543</v>
      </c>
      <c r="U235" s="132"/>
    </row>
    <row r="236" spans="1:21" s="6" customFormat="1" ht="12.75" customHeight="1">
      <c r="A236" s="131" t="s">
        <v>544</v>
      </c>
      <c r="B236" s="132" t="s">
        <v>545</v>
      </c>
      <c r="C236" s="133">
        <v>148</v>
      </c>
      <c r="D236" s="133">
        <v>1806</v>
      </c>
      <c r="E236" s="133">
        <v>498</v>
      </c>
      <c r="F236" s="133">
        <v>397</v>
      </c>
      <c r="G236" s="132" t="s">
        <v>546</v>
      </c>
      <c r="H236" s="134"/>
      <c r="I236" s="134">
        <v>110</v>
      </c>
      <c r="J236" s="135">
        <v>936.1</v>
      </c>
      <c r="K236" s="135">
        <v>936.1</v>
      </c>
      <c r="L236" s="136">
        <v>15.4</v>
      </c>
      <c r="M236" s="134">
        <v>100</v>
      </c>
      <c r="N236" s="135">
        <f>L236*M236</f>
        <v>1540</v>
      </c>
      <c r="O236" s="135">
        <v>320</v>
      </c>
      <c r="P236" s="135">
        <v>450</v>
      </c>
      <c r="Q236" s="135">
        <v>450</v>
      </c>
      <c r="R236" s="135">
        <v>320</v>
      </c>
      <c r="S236" s="120" t="s">
        <v>54</v>
      </c>
      <c r="T236" s="137" t="s">
        <v>547</v>
      </c>
      <c r="U236" s="132" t="s">
        <v>548</v>
      </c>
    </row>
    <row r="237" spans="1:21" s="159" customFormat="1" ht="12.75" customHeight="1">
      <c r="A237" s="131" t="s">
        <v>549</v>
      </c>
      <c r="B237" s="132" t="s">
        <v>550</v>
      </c>
      <c r="C237" s="133">
        <v>148</v>
      </c>
      <c r="D237" s="133">
        <v>1806</v>
      </c>
      <c r="E237" s="133">
        <v>498</v>
      </c>
      <c r="F237" s="133">
        <v>397</v>
      </c>
      <c r="G237" s="132" t="s">
        <v>546</v>
      </c>
      <c r="H237" s="134"/>
      <c r="I237" s="134">
        <v>4</v>
      </c>
      <c r="J237" s="135">
        <v>8</v>
      </c>
      <c r="K237" s="135">
        <v>8</v>
      </c>
      <c r="L237" s="136">
        <v>2</v>
      </c>
      <c r="M237" s="134">
        <v>5</v>
      </c>
      <c r="N237" s="135">
        <f>L237*M237</f>
        <v>10</v>
      </c>
      <c r="O237" s="135">
        <v>2</v>
      </c>
      <c r="P237" s="135">
        <v>3</v>
      </c>
      <c r="Q237" s="135">
        <v>3</v>
      </c>
      <c r="R237" s="135">
        <v>2</v>
      </c>
      <c r="S237" s="120" t="s">
        <v>54</v>
      </c>
      <c r="T237" s="137" t="s">
        <v>551</v>
      </c>
      <c r="U237" s="132" t="s">
        <v>552</v>
      </c>
    </row>
    <row r="238" spans="1:21" s="159" customFormat="1" ht="12.75" customHeight="1">
      <c r="A238" s="141" t="s">
        <v>553</v>
      </c>
      <c r="B238" s="142" t="s">
        <v>554</v>
      </c>
      <c r="C238" s="133"/>
      <c r="D238" s="133"/>
      <c r="E238" s="133"/>
      <c r="F238" s="133"/>
      <c r="G238" s="132"/>
      <c r="H238" s="157"/>
      <c r="I238" s="157"/>
      <c r="J238" s="158"/>
      <c r="K238" s="158"/>
      <c r="L238" s="136"/>
      <c r="M238" s="157"/>
      <c r="N238" s="135"/>
      <c r="O238" s="158"/>
      <c r="P238" s="158"/>
      <c r="Q238" s="158"/>
      <c r="R238" s="158"/>
      <c r="S238" s="120"/>
      <c r="T238" s="146" t="s">
        <v>555</v>
      </c>
      <c r="U238" s="148"/>
    </row>
    <row r="239" spans="1:21" s="6" customFormat="1" ht="12.75" customHeight="1">
      <c r="A239" s="131" t="s">
        <v>556</v>
      </c>
      <c r="B239" s="132" t="s">
        <v>557</v>
      </c>
      <c r="C239" s="133">
        <v>148</v>
      </c>
      <c r="D239" s="133">
        <v>1806</v>
      </c>
      <c r="E239" s="133">
        <v>498</v>
      </c>
      <c r="F239" s="133">
        <v>397</v>
      </c>
      <c r="G239" s="132" t="s">
        <v>558</v>
      </c>
      <c r="H239" s="134"/>
      <c r="I239" s="134">
        <v>1</v>
      </c>
      <c r="J239" s="135">
        <v>8</v>
      </c>
      <c r="K239" s="135">
        <v>8</v>
      </c>
      <c r="L239" s="136">
        <v>8</v>
      </c>
      <c r="M239" s="134">
        <v>1</v>
      </c>
      <c r="N239" s="135">
        <f>L239*M239</f>
        <v>8</v>
      </c>
      <c r="O239" s="135">
        <v>2</v>
      </c>
      <c r="P239" s="135">
        <v>2</v>
      </c>
      <c r="Q239" s="135">
        <v>2</v>
      </c>
      <c r="R239" s="135">
        <v>2</v>
      </c>
      <c r="S239" s="120" t="s">
        <v>559</v>
      </c>
      <c r="T239" s="137" t="s">
        <v>555</v>
      </c>
      <c r="U239" s="132" t="s">
        <v>560</v>
      </c>
    </row>
    <row r="240" spans="1:21" s="156" customFormat="1" ht="12.75" customHeight="1">
      <c r="A240" s="131"/>
      <c r="B240" s="132" t="s">
        <v>561</v>
      </c>
      <c r="C240" s="133"/>
      <c r="D240" s="133"/>
      <c r="E240" s="133"/>
      <c r="F240" s="133"/>
      <c r="G240" s="132" t="s">
        <v>562</v>
      </c>
      <c r="H240" s="154"/>
      <c r="I240" s="154"/>
      <c r="J240" s="155"/>
      <c r="K240" s="155"/>
      <c r="L240" s="136"/>
      <c r="M240" s="154"/>
      <c r="N240" s="135"/>
      <c r="O240" s="155"/>
      <c r="P240" s="155"/>
      <c r="Q240" s="155"/>
      <c r="R240" s="155"/>
      <c r="S240" s="120"/>
      <c r="T240" s="137"/>
      <c r="U240" s="142"/>
    </row>
    <row r="241" spans="1:21" s="156" customFormat="1" ht="12.75" customHeight="1">
      <c r="A241" s="141" t="s">
        <v>563</v>
      </c>
      <c r="B241" s="142" t="s">
        <v>564</v>
      </c>
      <c r="C241" s="143"/>
      <c r="D241" s="143"/>
      <c r="E241" s="143"/>
      <c r="F241" s="143"/>
      <c r="G241" s="142"/>
      <c r="H241" s="154"/>
      <c r="I241" s="154"/>
      <c r="J241" s="155"/>
      <c r="K241" s="155"/>
      <c r="L241" s="144"/>
      <c r="M241" s="154"/>
      <c r="N241" s="135"/>
      <c r="O241" s="155"/>
      <c r="P241" s="155"/>
      <c r="Q241" s="155"/>
      <c r="R241" s="155"/>
      <c r="S241" s="145"/>
      <c r="T241" s="146" t="s">
        <v>555</v>
      </c>
      <c r="U241" s="142"/>
    </row>
    <row r="242" spans="1:21" s="6" customFormat="1" ht="12.75" customHeight="1">
      <c r="A242" s="131" t="s">
        <v>565</v>
      </c>
      <c r="B242" s="132" t="s">
        <v>545</v>
      </c>
      <c r="C242" s="133">
        <v>148</v>
      </c>
      <c r="D242" s="133">
        <v>1806</v>
      </c>
      <c r="E242" s="133">
        <v>498</v>
      </c>
      <c r="F242" s="133">
        <v>328</v>
      </c>
      <c r="G242" s="132" t="s">
        <v>566</v>
      </c>
      <c r="H242" s="134"/>
      <c r="I242" s="134">
        <v>20</v>
      </c>
      <c r="J242" s="135">
        <v>170.2</v>
      </c>
      <c r="K242" s="135">
        <v>170.2</v>
      </c>
      <c r="L242" s="136"/>
      <c r="M242" s="134"/>
      <c r="N242" s="135"/>
      <c r="O242" s="135"/>
      <c r="P242" s="135"/>
      <c r="Q242" s="135"/>
      <c r="R242" s="135"/>
      <c r="S242" s="120" t="s">
        <v>54</v>
      </c>
      <c r="T242" s="137" t="s">
        <v>555</v>
      </c>
      <c r="U242" s="132" t="s">
        <v>567</v>
      </c>
    </row>
    <row r="243" spans="1:21" s="6" customFormat="1" ht="12.75" customHeight="1">
      <c r="A243" s="131"/>
      <c r="B243" s="132"/>
      <c r="C243" s="133"/>
      <c r="D243" s="133"/>
      <c r="E243" s="133"/>
      <c r="F243" s="133"/>
      <c r="G243" s="132" t="s">
        <v>568</v>
      </c>
      <c r="H243" s="134"/>
      <c r="I243" s="134"/>
      <c r="J243" s="135"/>
      <c r="K243" s="135"/>
      <c r="L243" s="136"/>
      <c r="M243" s="134"/>
      <c r="N243" s="135"/>
      <c r="O243" s="135"/>
      <c r="P243" s="135"/>
      <c r="Q243" s="135"/>
      <c r="R243" s="135"/>
      <c r="S243" s="120"/>
      <c r="T243" s="137"/>
      <c r="U243" s="132"/>
    </row>
    <row r="244" spans="1:21" s="156" customFormat="1" ht="13.5">
      <c r="A244" s="141" t="s">
        <v>569</v>
      </c>
      <c r="B244" s="142" t="s">
        <v>570</v>
      </c>
      <c r="C244" s="143"/>
      <c r="D244" s="143"/>
      <c r="E244" s="143"/>
      <c r="F244" s="143"/>
      <c r="G244" s="142"/>
      <c r="H244" s="154"/>
      <c r="I244" s="154"/>
      <c r="J244" s="155"/>
      <c r="K244" s="155"/>
      <c r="L244" s="144"/>
      <c r="M244" s="154"/>
      <c r="N244" s="135"/>
      <c r="O244" s="155"/>
      <c r="P244" s="155"/>
      <c r="Q244" s="155"/>
      <c r="R244" s="155"/>
      <c r="S244" s="145"/>
      <c r="T244" s="146" t="s">
        <v>571</v>
      </c>
      <c r="U244" s="142"/>
    </row>
    <row r="245" spans="1:21" s="6" customFormat="1" ht="12.75">
      <c r="A245" s="131" t="s">
        <v>572</v>
      </c>
      <c r="B245" s="132" t="s">
        <v>573</v>
      </c>
      <c r="C245" s="133">
        <v>148</v>
      </c>
      <c r="D245" s="133">
        <v>1806</v>
      </c>
      <c r="E245" s="133">
        <v>489</v>
      </c>
      <c r="F245" s="133">
        <v>327</v>
      </c>
      <c r="G245" s="132" t="s">
        <v>574</v>
      </c>
      <c r="H245" s="134"/>
      <c r="I245" s="134">
        <v>48</v>
      </c>
      <c r="J245" s="135">
        <v>91.2</v>
      </c>
      <c r="K245" s="135">
        <v>91.2</v>
      </c>
      <c r="L245" s="136">
        <v>2</v>
      </c>
      <c r="M245" s="134">
        <v>20</v>
      </c>
      <c r="N245" s="135">
        <f>L245*M245</f>
        <v>40</v>
      </c>
      <c r="O245" s="135">
        <v>10</v>
      </c>
      <c r="P245" s="135">
        <v>10</v>
      </c>
      <c r="Q245" s="135">
        <v>10</v>
      </c>
      <c r="R245" s="135">
        <v>10</v>
      </c>
      <c r="S245" s="120" t="s">
        <v>54</v>
      </c>
      <c r="T245" s="137" t="s">
        <v>575</v>
      </c>
      <c r="U245" s="132" t="s">
        <v>576</v>
      </c>
    </row>
    <row r="246" spans="1:21" s="156" customFormat="1" ht="13.5">
      <c r="A246" s="141" t="s">
        <v>577</v>
      </c>
      <c r="B246" s="142" t="s">
        <v>578</v>
      </c>
      <c r="C246" s="143"/>
      <c r="D246" s="143"/>
      <c r="E246" s="143"/>
      <c r="F246" s="143"/>
      <c r="G246" s="142"/>
      <c r="H246" s="154"/>
      <c r="I246" s="154"/>
      <c r="J246" s="155"/>
      <c r="K246" s="155"/>
      <c r="L246" s="144"/>
      <c r="M246" s="154"/>
      <c r="N246" s="135"/>
      <c r="O246" s="142"/>
      <c r="P246" s="142"/>
      <c r="Q246" s="142"/>
      <c r="R246" s="142"/>
      <c r="S246" s="145"/>
      <c r="T246" s="146"/>
      <c r="U246" s="142"/>
    </row>
    <row r="247" spans="1:21" s="6" customFormat="1" ht="12.75">
      <c r="A247" s="131" t="s">
        <v>579</v>
      </c>
      <c r="B247" s="132" t="s">
        <v>580</v>
      </c>
      <c r="C247" s="133">
        <v>148</v>
      </c>
      <c r="D247" s="133">
        <v>1806</v>
      </c>
      <c r="E247" s="133">
        <v>489</v>
      </c>
      <c r="F247" s="133">
        <v>397</v>
      </c>
      <c r="G247" s="132" t="s">
        <v>581</v>
      </c>
      <c r="H247" s="134"/>
      <c r="I247" s="134">
        <v>120</v>
      </c>
      <c r="J247" s="135">
        <v>180</v>
      </c>
      <c r="K247" s="161">
        <v>336.9</v>
      </c>
      <c r="L247" s="136">
        <v>1.5</v>
      </c>
      <c r="M247" s="134">
        <v>225</v>
      </c>
      <c r="N247" s="135">
        <f>L247*M247</f>
        <v>337.5</v>
      </c>
      <c r="O247" s="135">
        <v>84</v>
      </c>
      <c r="P247" s="135">
        <v>84</v>
      </c>
      <c r="Q247" s="135">
        <v>84</v>
      </c>
      <c r="R247" s="135">
        <v>85.5</v>
      </c>
      <c r="S247" s="120" t="s">
        <v>270</v>
      </c>
      <c r="T247" s="137" t="s">
        <v>582</v>
      </c>
      <c r="U247" s="132" t="s">
        <v>583</v>
      </c>
    </row>
    <row r="248" spans="1:21" s="156" customFormat="1" ht="13.5">
      <c r="A248" s="141" t="s">
        <v>584</v>
      </c>
      <c r="B248" s="142" t="s">
        <v>585</v>
      </c>
      <c r="C248" s="143"/>
      <c r="D248" s="143"/>
      <c r="E248" s="143"/>
      <c r="F248" s="143"/>
      <c r="G248" s="142"/>
      <c r="H248" s="154"/>
      <c r="I248" s="154"/>
      <c r="J248" s="155"/>
      <c r="K248" s="155"/>
      <c r="L248" s="144"/>
      <c r="M248" s="154"/>
      <c r="N248" s="135"/>
      <c r="O248" s="142"/>
      <c r="P248" s="142"/>
      <c r="Q248" s="142"/>
      <c r="R248" s="142"/>
      <c r="S248" s="145"/>
      <c r="T248" s="146"/>
      <c r="U248" s="142"/>
    </row>
    <row r="249" spans="1:21" s="6" customFormat="1" ht="12.75">
      <c r="A249" s="131" t="s">
        <v>586</v>
      </c>
      <c r="B249" s="132" t="s">
        <v>587</v>
      </c>
      <c r="C249" s="133">
        <v>148</v>
      </c>
      <c r="D249" s="133">
        <v>1806</v>
      </c>
      <c r="E249" s="133">
        <v>515</v>
      </c>
      <c r="F249" s="133">
        <v>397</v>
      </c>
      <c r="G249" s="132" t="s">
        <v>588</v>
      </c>
      <c r="H249" s="134"/>
      <c r="I249" s="134">
        <v>29</v>
      </c>
      <c r="J249" s="135">
        <v>1275.03</v>
      </c>
      <c r="K249" s="135">
        <v>1275.03</v>
      </c>
      <c r="L249" s="136"/>
      <c r="M249" s="134">
        <v>46</v>
      </c>
      <c r="N249" s="135">
        <v>2591.64</v>
      </c>
      <c r="O249" s="135">
        <v>546.84</v>
      </c>
      <c r="P249" s="135">
        <v>621.99</v>
      </c>
      <c r="Q249" s="135">
        <v>645.32</v>
      </c>
      <c r="R249" s="135">
        <v>777.49</v>
      </c>
      <c r="S249" s="120" t="s">
        <v>270</v>
      </c>
      <c r="T249" s="137" t="s">
        <v>589</v>
      </c>
      <c r="U249" s="132"/>
    </row>
    <row r="250" spans="1:21" s="6" customFormat="1" ht="13.5">
      <c r="A250" s="141" t="s">
        <v>590</v>
      </c>
      <c r="B250" s="142" t="s">
        <v>591</v>
      </c>
      <c r="C250" s="143"/>
      <c r="D250" s="143"/>
      <c r="E250" s="143"/>
      <c r="F250" s="143"/>
      <c r="G250" s="142"/>
      <c r="H250" s="134"/>
      <c r="I250" s="134"/>
      <c r="J250" s="135"/>
      <c r="K250" s="135"/>
      <c r="L250" s="144"/>
      <c r="M250" s="134"/>
      <c r="N250" s="135"/>
      <c r="O250" s="135"/>
      <c r="P250" s="135"/>
      <c r="Q250" s="135"/>
      <c r="R250" s="135"/>
      <c r="S250" s="145"/>
      <c r="T250" s="146"/>
      <c r="U250" s="132"/>
    </row>
    <row r="251" spans="1:21" s="6" customFormat="1" ht="12.75">
      <c r="A251" s="131" t="s">
        <v>592</v>
      </c>
      <c r="B251" s="132" t="s">
        <v>593</v>
      </c>
      <c r="C251" s="133"/>
      <c r="D251" s="133"/>
      <c r="E251" s="133"/>
      <c r="F251" s="133"/>
      <c r="G251" s="132"/>
      <c r="H251" s="134"/>
      <c r="I251" s="134"/>
      <c r="J251" s="135"/>
      <c r="K251" s="135"/>
      <c r="L251" s="136"/>
      <c r="M251" s="134"/>
      <c r="N251" s="135"/>
      <c r="O251" s="135"/>
      <c r="P251" s="135"/>
      <c r="Q251" s="135"/>
      <c r="R251" s="135"/>
      <c r="S251" s="120" t="s">
        <v>54</v>
      </c>
      <c r="T251" s="137" t="s">
        <v>594</v>
      </c>
      <c r="U251" s="132"/>
    </row>
    <row r="252" spans="1:21" s="6" customFormat="1" ht="12.75">
      <c r="A252" s="131"/>
      <c r="B252" s="132" t="s">
        <v>595</v>
      </c>
      <c r="C252" s="133">
        <v>148</v>
      </c>
      <c r="D252" s="133">
        <v>1806</v>
      </c>
      <c r="E252" s="133">
        <v>498</v>
      </c>
      <c r="F252" s="133">
        <v>397</v>
      </c>
      <c r="G252" s="132"/>
      <c r="H252" s="134"/>
      <c r="I252" s="134"/>
      <c r="J252" s="135">
        <v>15</v>
      </c>
      <c r="K252" s="135">
        <v>15</v>
      </c>
      <c r="L252" s="136"/>
      <c r="M252" s="134"/>
      <c r="N252" s="135">
        <v>7</v>
      </c>
      <c r="O252" s="135">
        <v>7</v>
      </c>
      <c r="P252" s="135"/>
      <c r="Q252" s="135"/>
      <c r="R252" s="135"/>
      <c r="S252" s="120" t="s">
        <v>54</v>
      </c>
      <c r="T252" s="137"/>
      <c r="U252" s="132"/>
    </row>
    <row r="253" spans="1:21" s="6" customFormat="1" ht="12.75">
      <c r="A253" s="131"/>
      <c r="B253" s="132" t="s">
        <v>596</v>
      </c>
      <c r="C253" s="133">
        <v>148</v>
      </c>
      <c r="D253" s="133">
        <v>1806</v>
      </c>
      <c r="E253" s="133">
        <v>498</v>
      </c>
      <c r="F253" s="133">
        <v>397</v>
      </c>
      <c r="G253" s="132"/>
      <c r="H253" s="134"/>
      <c r="I253" s="134"/>
      <c r="J253" s="135">
        <v>10</v>
      </c>
      <c r="K253" s="135">
        <v>10</v>
      </c>
      <c r="L253" s="136"/>
      <c r="M253" s="134"/>
      <c r="N253" s="135">
        <v>6</v>
      </c>
      <c r="O253" s="135"/>
      <c r="P253" s="135"/>
      <c r="Q253" s="135"/>
      <c r="R253" s="135">
        <v>6</v>
      </c>
      <c r="S253" s="120" t="s">
        <v>54</v>
      </c>
      <c r="T253" s="137"/>
      <c r="U253" s="132"/>
    </row>
    <row r="254" spans="1:21" s="6" customFormat="1" ht="12.75">
      <c r="A254" s="131"/>
      <c r="B254" s="132" t="s">
        <v>597</v>
      </c>
      <c r="C254" s="133">
        <v>148</v>
      </c>
      <c r="D254" s="133">
        <v>1806</v>
      </c>
      <c r="E254" s="133">
        <v>498</v>
      </c>
      <c r="F254" s="133">
        <v>397</v>
      </c>
      <c r="G254" s="132"/>
      <c r="H254" s="134"/>
      <c r="I254" s="134"/>
      <c r="J254" s="135">
        <v>10</v>
      </c>
      <c r="K254" s="135">
        <v>10</v>
      </c>
      <c r="L254" s="136"/>
      <c r="M254" s="134"/>
      <c r="N254" s="135">
        <v>11</v>
      </c>
      <c r="O254" s="135">
        <v>11</v>
      </c>
      <c r="P254" s="135"/>
      <c r="Q254" s="135"/>
      <c r="R254" s="135"/>
      <c r="S254" s="120" t="s">
        <v>54</v>
      </c>
      <c r="T254" s="137"/>
      <c r="U254" s="132"/>
    </row>
    <row r="255" spans="1:21" s="6" customFormat="1" ht="12.75">
      <c r="A255" s="131"/>
      <c r="B255" s="132" t="s">
        <v>598</v>
      </c>
      <c r="C255" s="133">
        <v>148</v>
      </c>
      <c r="D255" s="133">
        <v>1806</v>
      </c>
      <c r="E255" s="133">
        <v>498</v>
      </c>
      <c r="F255" s="133">
        <v>397</v>
      </c>
      <c r="G255" s="132"/>
      <c r="H255" s="134"/>
      <c r="I255" s="134"/>
      <c r="J255" s="135">
        <v>20</v>
      </c>
      <c r="K255" s="135">
        <v>20</v>
      </c>
      <c r="L255" s="136"/>
      <c r="M255" s="134"/>
      <c r="N255" s="135">
        <v>20</v>
      </c>
      <c r="O255" s="135"/>
      <c r="P255" s="135"/>
      <c r="Q255" s="135">
        <v>20</v>
      </c>
      <c r="R255" s="135"/>
      <c r="S255" s="120" t="s">
        <v>54</v>
      </c>
      <c r="T255" s="153"/>
      <c r="U255" s="135"/>
    </row>
    <row r="256" spans="1:21" s="6" customFormat="1" ht="12.75">
      <c r="A256" s="131"/>
      <c r="B256" s="132" t="s">
        <v>599</v>
      </c>
      <c r="C256" s="133">
        <v>148</v>
      </c>
      <c r="D256" s="133">
        <v>1806</v>
      </c>
      <c r="E256" s="133">
        <v>498</v>
      </c>
      <c r="F256" s="133">
        <v>397</v>
      </c>
      <c r="G256" s="132"/>
      <c r="H256" s="134"/>
      <c r="I256" s="134"/>
      <c r="J256" s="135">
        <v>10</v>
      </c>
      <c r="K256" s="135">
        <v>10</v>
      </c>
      <c r="L256" s="136"/>
      <c r="M256" s="134"/>
      <c r="N256" s="135">
        <v>7</v>
      </c>
      <c r="O256" s="135">
        <v>7</v>
      </c>
      <c r="P256" s="135"/>
      <c r="Q256" s="135"/>
      <c r="R256" s="135"/>
      <c r="S256" s="120" t="s">
        <v>54</v>
      </c>
      <c r="T256" s="153"/>
      <c r="U256" s="135"/>
    </row>
    <row r="257" spans="1:21" s="6" customFormat="1" ht="12.75">
      <c r="A257" s="131"/>
      <c r="B257" s="132" t="s">
        <v>600</v>
      </c>
      <c r="C257" s="133">
        <v>148</v>
      </c>
      <c r="D257" s="133">
        <v>1806</v>
      </c>
      <c r="E257" s="133">
        <v>498</v>
      </c>
      <c r="F257" s="133">
        <v>397</v>
      </c>
      <c r="G257" s="132"/>
      <c r="H257" s="134"/>
      <c r="I257" s="134"/>
      <c r="J257" s="135">
        <v>55</v>
      </c>
      <c r="K257" s="135">
        <v>55</v>
      </c>
      <c r="L257" s="136"/>
      <c r="M257" s="134"/>
      <c r="N257" s="135">
        <v>55</v>
      </c>
      <c r="O257" s="135"/>
      <c r="P257" s="135">
        <v>55</v>
      </c>
      <c r="Q257" s="135"/>
      <c r="R257" s="135"/>
      <c r="S257" s="120" t="s">
        <v>54</v>
      </c>
      <c r="T257" s="153"/>
      <c r="U257" s="135"/>
    </row>
    <row r="258" spans="1:21" s="6" customFormat="1" ht="12.75">
      <c r="A258" s="131"/>
      <c r="B258" s="132" t="s">
        <v>601</v>
      </c>
      <c r="C258" s="133">
        <v>148</v>
      </c>
      <c r="D258" s="133">
        <v>1806</v>
      </c>
      <c r="E258" s="133">
        <v>498</v>
      </c>
      <c r="F258" s="133">
        <v>397</v>
      </c>
      <c r="G258" s="132"/>
      <c r="H258" s="134"/>
      <c r="I258" s="134"/>
      <c r="J258" s="135"/>
      <c r="K258" s="135"/>
      <c r="L258" s="136"/>
      <c r="M258" s="134"/>
      <c r="N258" s="135">
        <v>1200</v>
      </c>
      <c r="O258" s="135">
        <v>200</v>
      </c>
      <c r="P258" s="135">
        <v>400</v>
      </c>
      <c r="Q258" s="135">
        <v>400</v>
      </c>
      <c r="R258" s="135">
        <v>200</v>
      </c>
      <c r="S258" s="120" t="s">
        <v>54</v>
      </c>
      <c r="T258" s="153"/>
      <c r="U258" s="135"/>
    </row>
    <row r="259" spans="1:21" s="156" customFormat="1" ht="13.5">
      <c r="A259" s="123"/>
      <c r="B259" s="124" t="s">
        <v>602</v>
      </c>
      <c r="C259" s="125"/>
      <c r="D259" s="125"/>
      <c r="E259" s="125"/>
      <c r="F259" s="125"/>
      <c r="G259" s="124"/>
      <c r="H259" s="126">
        <f>SUM(H213:H245)</f>
        <v>6</v>
      </c>
      <c r="I259" s="126"/>
      <c r="J259" s="127">
        <f>SUM(J213:J257)</f>
        <v>3166.63</v>
      </c>
      <c r="K259" s="127">
        <f>SUM(K213:K257)</f>
        <v>3323.5299999999997</v>
      </c>
      <c r="L259" s="138"/>
      <c r="M259" s="126"/>
      <c r="N259" s="127">
        <f>SUM(N213:N258)</f>
        <v>6271.719999999999</v>
      </c>
      <c r="O259" s="127">
        <f>SUM(O213:O258)</f>
        <v>1288.8600000000001</v>
      </c>
      <c r="P259" s="127">
        <f>SUM(P213:P258)</f>
        <v>1744.58</v>
      </c>
      <c r="Q259" s="127">
        <f>SUM(Q213:Q258)</f>
        <v>1727.39</v>
      </c>
      <c r="R259" s="127">
        <f>SUM(R213:R258)</f>
        <v>1510.8899999999999</v>
      </c>
      <c r="S259" s="128"/>
      <c r="T259" s="140"/>
      <c r="U259" s="142"/>
    </row>
    <row r="260" spans="1:21" s="6" customFormat="1" ht="12.75">
      <c r="A260" s="123" t="s">
        <v>603</v>
      </c>
      <c r="B260" s="124" t="s">
        <v>604</v>
      </c>
      <c r="C260" s="125"/>
      <c r="D260" s="125"/>
      <c r="E260" s="125"/>
      <c r="F260" s="125"/>
      <c r="G260" s="124"/>
      <c r="H260" s="134"/>
      <c r="I260" s="134"/>
      <c r="J260" s="135"/>
      <c r="K260" s="135"/>
      <c r="L260" s="138"/>
      <c r="M260" s="134"/>
      <c r="N260" s="135"/>
      <c r="O260" s="135"/>
      <c r="P260" s="135"/>
      <c r="Q260" s="135"/>
      <c r="R260" s="135"/>
      <c r="S260" s="128"/>
      <c r="T260" s="129"/>
      <c r="U260" s="132"/>
    </row>
    <row r="261" spans="1:21" s="6" customFormat="1" ht="13.5">
      <c r="A261" s="141" t="s">
        <v>605</v>
      </c>
      <c r="B261" s="142" t="s">
        <v>606</v>
      </c>
      <c r="C261" s="143"/>
      <c r="D261" s="143"/>
      <c r="E261" s="143"/>
      <c r="F261" s="143"/>
      <c r="G261" s="142"/>
      <c r="H261" s="134"/>
      <c r="I261" s="134"/>
      <c r="J261" s="135"/>
      <c r="K261" s="135"/>
      <c r="L261" s="144"/>
      <c r="M261" s="134"/>
      <c r="N261" s="135"/>
      <c r="O261" s="135"/>
      <c r="P261" s="135"/>
      <c r="Q261" s="135"/>
      <c r="R261" s="135"/>
      <c r="S261" s="145"/>
      <c r="T261" s="146"/>
      <c r="U261" s="132"/>
    </row>
    <row r="262" spans="1:21" s="6" customFormat="1" ht="12.75">
      <c r="A262" s="131" t="s">
        <v>607</v>
      </c>
      <c r="B262" s="132" t="s">
        <v>608</v>
      </c>
      <c r="C262" s="133">
        <v>0</v>
      </c>
      <c r="D262" s="133">
        <v>1806</v>
      </c>
      <c r="E262" s="133">
        <v>515</v>
      </c>
      <c r="F262" s="133">
        <v>397</v>
      </c>
      <c r="G262" s="132" t="s">
        <v>609</v>
      </c>
      <c r="H262" s="134"/>
      <c r="I262" s="134">
        <v>2</v>
      </c>
      <c r="J262" s="135">
        <v>7.2</v>
      </c>
      <c r="K262" s="135">
        <v>7.2</v>
      </c>
      <c r="L262" s="136">
        <v>3.6</v>
      </c>
      <c r="M262" s="134">
        <v>2</v>
      </c>
      <c r="N262" s="135">
        <f>L262*M262</f>
        <v>7.2</v>
      </c>
      <c r="O262" s="135"/>
      <c r="P262" s="135">
        <v>3.6</v>
      </c>
      <c r="Q262" s="135">
        <v>3.6</v>
      </c>
      <c r="R262" s="135"/>
      <c r="S262" s="120" t="s">
        <v>270</v>
      </c>
      <c r="T262" s="137" t="s">
        <v>610</v>
      </c>
      <c r="U262" s="132" t="s">
        <v>611</v>
      </c>
    </row>
    <row r="263" spans="1:21" s="6" customFormat="1" ht="12.75">
      <c r="A263" s="131"/>
      <c r="B263" s="132"/>
      <c r="C263" s="133"/>
      <c r="D263" s="133"/>
      <c r="E263" s="133"/>
      <c r="F263" s="133"/>
      <c r="G263" s="132" t="s">
        <v>612</v>
      </c>
      <c r="H263" s="134"/>
      <c r="I263" s="134"/>
      <c r="J263" s="135"/>
      <c r="K263" s="135"/>
      <c r="L263" s="136"/>
      <c r="M263" s="134"/>
      <c r="N263" s="135"/>
      <c r="O263" s="135"/>
      <c r="P263" s="135"/>
      <c r="Q263" s="135"/>
      <c r="R263" s="135"/>
      <c r="S263" s="120"/>
      <c r="T263" s="137"/>
      <c r="U263" s="132"/>
    </row>
    <row r="264" spans="1:21" s="6" customFormat="1" ht="12.75">
      <c r="A264" s="131" t="s">
        <v>613</v>
      </c>
      <c r="B264" s="132" t="s">
        <v>614</v>
      </c>
      <c r="C264" s="133">
        <v>0</v>
      </c>
      <c r="D264" s="133">
        <v>1806</v>
      </c>
      <c r="E264" s="133">
        <v>515</v>
      </c>
      <c r="F264" s="133">
        <v>397</v>
      </c>
      <c r="G264" s="132" t="s">
        <v>615</v>
      </c>
      <c r="H264" s="134"/>
      <c r="I264" s="134">
        <v>46</v>
      </c>
      <c r="J264" s="135">
        <v>149.4</v>
      </c>
      <c r="K264" s="135">
        <v>149.4</v>
      </c>
      <c r="L264" s="136">
        <v>1.8</v>
      </c>
      <c r="M264" s="134">
        <v>47</v>
      </c>
      <c r="N264" s="135">
        <f>L264*M264</f>
        <v>84.60000000000001</v>
      </c>
      <c r="O264" s="135">
        <v>21.15</v>
      </c>
      <c r="P264" s="135">
        <v>21.15</v>
      </c>
      <c r="Q264" s="135">
        <v>21.15</v>
      </c>
      <c r="R264" s="135">
        <v>21.15</v>
      </c>
      <c r="S264" s="120" t="s">
        <v>270</v>
      </c>
      <c r="T264" s="137" t="s">
        <v>610</v>
      </c>
      <c r="U264" s="132" t="s">
        <v>616</v>
      </c>
    </row>
    <row r="265" spans="1:21" s="6" customFormat="1" ht="12.75">
      <c r="A265" s="131"/>
      <c r="B265" s="132" t="s">
        <v>617</v>
      </c>
      <c r="C265" s="133">
        <v>0</v>
      </c>
      <c r="D265" s="133">
        <v>1806</v>
      </c>
      <c r="E265" s="133">
        <v>515</v>
      </c>
      <c r="F265" s="133">
        <v>397</v>
      </c>
      <c r="G265" s="132" t="s">
        <v>618</v>
      </c>
      <c r="H265" s="134"/>
      <c r="I265" s="134"/>
      <c r="J265" s="135"/>
      <c r="K265" s="135"/>
      <c r="L265" s="136"/>
      <c r="M265" s="134"/>
      <c r="N265" s="135"/>
      <c r="O265" s="135"/>
      <c r="P265" s="135"/>
      <c r="Q265" s="135"/>
      <c r="R265" s="135"/>
      <c r="S265" s="120"/>
      <c r="T265" s="137"/>
      <c r="U265" s="132"/>
    </row>
    <row r="266" spans="1:21" s="6" customFormat="1" ht="12.75">
      <c r="A266" s="131"/>
      <c r="B266" s="132"/>
      <c r="C266" s="133"/>
      <c r="D266" s="133"/>
      <c r="E266" s="133"/>
      <c r="F266" s="133"/>
      <c r="G266" s="132" t="s">
        <v>619</v>
      </c>
      <c r="H266" s="134"/>
      <c r="I266" s="134"/>
      <c r="J266" s="135"/>
      <c r="K266" s="135"/>
      <c r="L266" s="136"/>
      <c r="M266" s="134"/>
      <c r="N266" s="135"/>
      <c r="O266" s="135"/>
      <c r="P266" s="135"/>
      <c r="Q266" s="135"/>
      <c r="R266" s="135"/>
      <c r="S266" s="120"/>
      <c r="T266" s="137"/>
      <c r="U266" s="132"/>
    </row>
    <row r="267" spans="1:21" s="6" customFormat="1" ht="12.75">
      <c r="A267" s="131"/>
      <c r="B267" s="132"/>
      <c r="C267" s="133"/>
      <c r="D267" s="133"/>
      <c r="E267" s="133"/>
      <c r="F267" s="133"/>
      <c r="G267" s="132" t="s">
        <v>620</v>
      </c>
      <c r="H267" s="134"/>
      <c r="I267" s="134"/>
      <c r="J267" s="135"/>
      <c r="K267" s="135"/>
      <c r="L267" s="136"/>
      <c r="M267" s="134"/>
      <c r="N267" s="135"/>
      <c r="O267" s="135"/>
      <c r="P267" s="135"/>
      <c r="Q267" s="135"/>
      <c r="R267" s="135"/>
      <c r="S267" s="120"/>
      <c r="T267" s="137"/>
      <c r="U267" s="132"/>
    </row>
    <row r="268" spans="1:21" s="6" customFormat="1" ht="12.75">
      <c r="A268" s="131"/>
      <c r="B268" s="132"/>
      <c r="C268" s="133"/>
      <c r="D268" s="133"/>
      <c r="E268" s="133"/>
      <c r="F268" s="133"/>
      <c r="G268" s="132" t="s">
        <v>621</v>
      </c>
      <c r="H268" s="134"/>
      <c r="I268" s="134"/>
      <c r="J268" s="135"/>
      <c r="K268" s="135"/>
      <c r="L268" s="136"/>
      <c r="M268" s="134"/>
      <c r="N268" s="135"/>
      <c r="O268" s="135"/>
      <c r="P268" s="135"/>
      <c r="Q268" s="135"/>
      <c r="R268" s="135"/>
      <c r="S268" s="120"/>
      <c r="T268" s="137"/>
      <c r="U268" s="132"/>
    </row>
    <row r="269" spans="1:21" s="156" customFormat="1" ht="13.5">
      <c r="A269" s="131"/>
      <c r="B269" s="132"/>
      <c r="C269" s="133"/>
      <c r="D269" s="133"/>
      <c r="E269" s="133"/>
      <c r="F269" s="133"/>
      <c r="G269" s="132" t="s">
        <v>622</v>
      </c>
      <c r="H269" s="154"/>
      <c r="I269" s="154"/>
      <c r="J269" s="155"/>
      <c r="K269" s="155"/>
      <c r="L269" s="136"/>
      <c r="M269" s="154"/>
      <c r="N269" s="135"/>
      <c r="O269" s="155"/>
      <c r="P269" s="155"/>
      <c r="Q269" s="155"/>
      <c r="R269" s="155"/>
      <c r="S269" s="120"/>
      <c r="T269" s="137"/>
      <c r="U269" s="142"/>
    </row>
    <row r="270" spans="1:21" s="6" customFormat="1" ht="13.5">
      <c r="A270" s="141" t="s">
        <v>623</v>
      </c>
      <c r="B270" s="142" t="s">
        <v>624</v>
      </c>
      <c r="C270" s="143"/>
      <c r="D270" s="143"/>
      <c r="E270" s="143"/>
      <c r="F270" s="143"/>
      <c r="G270" s="142"/>
      <c r="H270" s="134"/>
      <c r="I270" s="134"/>
      <c r="J270" s="135"/>
      <c r="K270" s="135"/>
      <c r="L270" s="144"/>
      <c r="M270" s="134"/>
      <c r="N270" s="135"/>
      <c r="O270" s="135"/>
      <c r="P270" s="135"/>
      <c r="Q270" s="135"/>
      <c r="R270" s="135"/>
      <c r="S270" s="145"/>
      <c r="T270" s="146"/>
      <c r="U270" s="132"/>
    </row>
    <row r="271" spans="1:21" s="6" customFormat="1" ht="12.75">
      <c r="A271" s="131" t="s">
        <v>625</v>
      </c>
      <c r="B271" s="132" t="s">
        <v>626</v>
      </c>
      <c r="C271" s="133">
        <v>0</v>
      </c>
      <c r="D271" s="133">
        <v>1806</v>
      </c>
      <c r="E271" s="133">
        <v>515</v>
      </c>
      <c r="F271" s="133">
        <v>397</v>
      </c>
      <c r="G271" s="132" t="s">
        <v>627</v>
      </c>
      <c r="H271" s="134"/>
      <c r="I271" s="134">
        <v>30</v>
      </c>
      <c r="J271" s="135">
        <v>60</v>
      </c>
      <c r="K271" s="135">
        <v>60</v>
      </c>
      <c r="L271" s="136">
        <v>3.6</v>
      </c>
      <c r="M271" s="134">
        <v>30</v>
      </c>
      <c r="N271" s="135">
        <f>L271*M271</f>
        <v>108</v>
      </c>
      <c r="O271" s="135">
        <v>30</v>
      </c>
      <c r="P271" s="135">
        <v>30</v>
      </c>
      <c r="Q271" s="135">
        <v>30</v>
      </c>
      <c r="R271" s="135">
        <v>18</v>
      </c>
      <c r="S271" s="120" t="s">
        <v>270</v>
      </c>
      <c r="T271" s="137" t="s">
        <v>628</v>
      </c>
      <c r="U271" s="132" t="s">
        <v>629</v>
      </c>
    </row>
    <row r="272" spans="1:21" s="6" customFormat="1" ht="12.75">
      <c r="A272" s="131"/>
      <c r="B272" s="132" t="s">
        <v>630</v>
      </c>
      <c r="C272" s="133"/>
      <c r="D272" s="133"/>
      <c r="E272" s="133"/>
      <c r="F272" s="133"/>
      <c r="G272" s="132" t="s">
        <v>631</v>
      </c>
      <c r="H272" s="134"/>
      <c r="I272" s="134"/>
      <c r="J272" s="135"/>
      <c r="K272" s="135"/>
      <c r="L272" s="136"/>
      <c r="M272" s="134"/>
      <c r="N272" s="135"/>
      <c r="O272" s="135"/>
      <c r="P272" s="135"/>
      <c r="Q272" s="135"/>
      <c r="R272" s="135"/>
      <c r="S272" s="120"/>
      <c r="T272" s="137"/>
      <c r="U272" s="132"/>
    </row>
    <row r="273" spans="1:21" s="6" customFormat="1" ht="12.75">
      <c r="A273" s="131" t="s">
        <v>632</v>
      </c>
      <c r="B273" s="132" t="s">
        <v>633</v>
      </c>
      <c r="C273" s="133">
        <v>0</v>
      </c>
      <c r="D273" s="133">
        <v>1806</v>
      </c>
      <c r="E273" s="133">
        <v>515</v>
      </c>
      <c r="F273" s="133">
        <v>397</v>
      </c>
      <c r="G273" s="132" t="s">
        <v>634</v>
      </c>
      <c r="H273" s="134"/>
      <c r="I273" s="134">
        <v>29</v>
      </c>
      <c r="J273" s="135">
        <v>29</v>
      </c>
      <c r="K273" s="135">
        <v>29</v>
      </c>
      <c r="L273" s="136">
        <v>1.2</v>
      </c>
      <c r="M273" s="134">
        <v>50</v>
      </c>
      <c r="N273" s="135">
        <f>L273*M273</f>
        <v>60</v>
      </c>
      <c r="O273" s="135">
        <v>15</v>
      </c>
      <c r="P273" s="135">
        <v>15</v>
      </c>
      <c r="Q273" s="135">
        <v>15</v>
      </c>
      <c r="R273" s="135">
        <v>15</v>
      </c>
      <c r="S273" s="120" t="s">
        <v>270</v>
      </c>
      <c r="T273" s="137" t="s">
        <v>635</v>
      </c>
      <c r="U273" s="132" t="s">
        <v>636</v>
      </c>
    </row>
    <row r="274" spans="1:21" s="6" customFormat="1" ht="12.75">
      <c r="A274" s="131"/>
      <c r="B274" s="132" t="s">
        <v>637</v>
      </c>
      <c r="C274" s="133"/>
      <c r="D274" s="133"/>
      <c r="E274" s="133"/>
      <c r="F274" s="133"/>
      <c r="G274" s="132" t="s">
        <v>638</v>
      </c>
      <c r="H274" s="134"/>
      <c r="I274" s="134"/>
      <c r="J274" s="135"/>
      <c r="K274" s="135"/>
      <c r="L274" s="136"/>
      <c r="M274" s="134"/>
      <c r="N274" s="135"/>
      <c r="O274" s="132"/>
      <c r="P274" s="132"/>
      <c r="Q274" s="132"/>
      <c r="R274" s="132"/>
      <c r="S274" s="120"/>
      <c r="T274" s="137"/>
      <c r="U274" s="132"/>
    </row>
    <row r="275" spans="1:21" s="6" customFormat="1" ht="12.75">
      <c r="A275" s="131"/>
      <c r="B275" s="132"/>
      <c r="C275" s="133"/>
      <c r="D275" s="133"/>
      <c r="E275" s="133"/>
      <c r="F275" s="133"/>
      <c r="G275" s="132" t="s">
        <v>639</v>
      </c>
      <c r="H275" s="134"/>
      <c r="I275" s="134"/>
      <c r="J275" s="135"/>
      <c r="K275" s="135"/>
      <c r="L275" s="136"/>
      <c r="M275" s="134"/>
      <c r="N275" s="135"/>
      <c r="O275" s="132"/>
      <c r="P275" s="132"/>
      <c r="Q275" s="132"/>
      <c r="R275" s="132"/>
      <c r="S275" s="120"/>
      <c r="T275" s="137"/>
      <c r="U275" s="132"/>
    </row>
    <row r="276" spans="1:21" s="6" customFormat="1" ht="12.75">
      <c r="A276" s="131"/>
      <c r="B276" s="132"/>
      <c r="C276" s="133"/>
      <c r="D276" s="133"/>
      <c r="E276" s="133"/>
      <c r="F276" s="133"/>
      <c r="G276" s="132" t="s">
        <v>640</v>
      </c>
      <c r="H276" s="134"/>
      <c r="I276" s="134"/>
      <c r="J276" s="135"/>
      <c r="K276" s="135"/>
      <c r="L276" s="136"/>
      <c r="M276" s="134"/>
      <c r="N276" s="135"/>
      <c r="O276" s="132"/>
      <c r="P276" s="132"/>
      <c r="Q276" s="132"/>
      <c r="R276" s="132"/>
      <c r="S276" s="120"/>
      <c r="T276" s="137"/>
      <c r="U276" s="132"/>
    </row>
    <row r="277" spans="1:21" s="6" customFormat="1" ht="12.75">
      <c r="A277" s="131"/>
      <c r="B277" s="132"/>
      <c r="C277" s="133"/>
      <c r="D277" s="133"/>
      <c r="E277" s="133"/>
      <c r="F277" s="133"/>
      <c r="G277" s="132" t="s">
        <v>641</v>
      </c>
      <c r="H277" s="134"/>
      <c r="I277" s="134"/>
      <c r="J277" s="135"/>
      <c r="K277" s="135"/>
      <c r="L277" s="136"/>
      <c r="M277" s="134"/>
      <c r="N277" s="135"/>
      <c r="O277" s="132"/>
      <c r="P277" s="132"/>
      <c r="Q277" s="132"/>
      <c r="R277" s="132"/>
      <c r="S277" s="120"/>
      <c r="T277" s="137"/>
      <c r="U277" s="132"/>
    </row>
    <row r="278" spans="1:21" s="6" customFormat="1" ht="12.75">
      <c r="A278" s="131"/>
      <c r="B278" s="132"/>
      <c r="C278" s="133"/>
      <c r="D278" s="133"/>
      <c r="E278" s="133"/>
      <c r="F278" s="133"/>
      <c r="G278" s="132" t="s">
        <v>642</v>
      </c>
      <c r="H278" s="134"/>
      <c r="I278" s="134"/>
      <c r="J278" s="135"/>
      <c r="K278" s="135"/>
      <c r="L278" s="136"/>
      <c r="M278" s="134"/>
      <c r="N278" s="135"/>
      <c r="O278" s="132"/>
      <c r="P278" s="132"/>
      <c r="Q278" s="132"/>
      <c r="R278" s="132"/>
      <c r="S278" s="120"/>
      <c r="T278" s="137"/>
      <c r="U278" s="132"/>
    </row>
    <row r="279" spans="1:21" s="156" customFormat="1" ht="13.5">
      <c r="A279" s="131"/>
      <c r="B279" s="132"/>
      <c r="C279" s="133"/>
      <c r="D279" s="133"/>
      <c r="E279" s="133"/>
      <c r="F279" s="133"/>
      <c r="G279" s="132"/>
      <c r="H279" s="154"/>
      <c r="I279" s="154"/>
      <c r="J279" s="155"/>
      <c r="K279" s="155"/>
      <c r="L279" s="136"/>
      <c r="M279" s="154"/>
      <c r="N279" s="135"/>
      <c r="O279" s="142"/>
      <c r="P279" s="142"/>
      <c r="Q279" s="142"/>
      <c r="R279" s="142"/>
      <c r="S279" s="120"/>
      <c r="T279" s="137"/>
      <c r="U279" s="142"/>
    </row>
    <row r="280" spans="1:21" s="6" customFormat="1" ht="12.75">
      <c r="A280" s="131" t="s">
        <v>643</v>
      </c>
      <c r="B280" s="132" t="s">
        <v>644</v>
      </c>
      <c r="C280" s="133">
        <v>0</v>
      </c>
      <c r="D280" s="133">
        <v>1806</v>
      </c>
      <c r="E280" s="133">
        <v>515</v>
      </c>
      <c r="F280" s="133">
        <v>397</v>
      </c>
      <c r="G280" s="132" t="s">
        <v>645</v>
      </c>
      <c r="H280" s="134"/>
      <c r="I280" s="134">
        <v>8</v>
      </c>
      <c r="J280" s="135">
        <v>4</v>
      </c>
      <c r="K280" s="135">
        <v>4</v>
      </c>
      <c r="L280" s="136">
        <v>0.527</v>
      </c>
      <c r="M280" s="134">
        <v>8</v>
      </c>
      <c r="N280" s="135">
        <f>L280*M280</f>
        <v>4.216</v>
      </c>
      <c r="O280" s="135">
        <v>1</v>
      </c>
      <c r="P280" s="135">
        <v>1</v>
      </c>
      <c r="Q280" s="135">
        <v>1.22</v>
      </c>
      <c r="R280" s="135">
        <v>1</v>
      </c>
      <c r="S280" s="120" t="s">
        <v>270</v>
      </c>
      <c r="T280" s="137" t="s">
        <v>646</v>
      </c>
      <c r="U280" s="132" t="s">
        <v>647</v>
      </c>
    </row>
    <row r="281" spans="1:21" s="6" customFormat="1" ht="13.5">
      <c r="A281" s="141" t="s">
        <v>648</v>
      </c>
      <c r="B281" s="142" t="s">
        <v>649</v>
      </c>
      <c r="C281" s="143"/>
      <c r="D281" s="143"/>
      <c r="E281" s="143"/>
      <c r="F281" s="143"/>
      <c r="G281" s="142"/>
      <c r="H281" s="134"/>
      <c r="I281" s="134"/>
      <c r="J281" s="135"/>
      <c r="K281" s="135"/>
      <c r="L281" s="144"/>
      <c r="M281" s="134"/>
      <c r="N281" s="135"/>
      <c r="O281" s="135"/>
      <c r="P281" s="135"/>
      <c r="Q281" s="135"/>
      <c r="R281" s="135"/>
      <c r="S281" s="145"/>
      <c r="T281" s="146"/>
      <c r="U281" s="132"/>
    </row>
    <row r="282" spans="1:21" s="6" customFormat="1" ht="12.75">
      <c r="A282" s="131" t="s">
        <v>650</v>
      </c>
      <c r="B282" s="132" t="s">
        <v>651</v>
      </c>
      <c r="C282" s="133">
        <v>0</v>
      </c>
      <c r="D282" s="133">
        <v>1806</v>
      </c>
      <c r="E282" s="133">
        <v>515</v>
      </c>
      <c r="F282" s="133">
        <v>397</v>
      </c>
      <c r="G282" s="132" t="s">
        <v>652</v>
      </c>
      <c r="H282" s="134"/>
      <c r="I282" s="134">
        <v>20</v>
      </c>
      <c r="J282" s="135">
        <v>24</v>
      </c>
      <c r="K282" s="135">
        <v>24</v>
      </c>
      <c r="L282" s="136">
        <v>1.2</v>
      </c>
      <c r="M282" s="134">
        <v>10</v>
      </c>
      <c r="N282" s="135">
        <f>L282*M282</f>
        <v>12</v>
      </c>
      <c r="O282" s="135">
        <v>3</v>
      </c>
      <c r="P282" s="135">
        <v>3</v>
      </c>
      <c r="Q282" s="135">
        <v>3</v>
      </c>
      <c r="R282" s="135">
        <v>3</v>
      </c>
      <c r="S282" s="120" t="s">
        <v>270</v>
      </c>
      <c r="T282" s="137"/>
      <c r="U282" s="132" t="s">
        <v>653</v>
      </c>
    </row>
    <row r="283" spans="1:21" s="6" customFormat="1" ht="12.75">
      <c r="A283" s="131" t="s">
        <v>654</v>
      </c>
      <c r="B283" s="132" t="s">
        <v>655</v>
      </c>
      <c r="C283" s="133">
        <v>0</v>
      </c>
      <c r="D283" s="133">
        <v>1806</v>
      </c>
      <c r="E283" s="133">
        <v>515</v>
      </c>
      <c r="F283" s="133">
        <v>397</v>
      </c>
      <c r="G283" s="132" t="s">
        <v>656</v>
      </c>
      <c r="H283" s="134"/>
      <c r="I283" s="134">
        <v>6</v>
      </c>
      <c r="J283" s="135">
        <v>12</v>
      </c>
      <c r="K283" s="135">
        <v>12</v>
      </c>
      <c r="L283" s="136">
        <v>2</v>
      </c>
      <c r="M283" s="134">
        <v>6</v>
      </c>
      <c r="N283" s="135">
        <f>L283*M283</f>
        <v>12</v>
      </c>
      <c r="O283" s="135">
        <v>3</v>
      </c>
      <c r="P283" s="135">
        <v>3</v>
      </c>
      <c r="Q283" s="135">
        <v>3</v>
      </c>
      <c r="R283" s="135">
        <v>3</v>
      </c>
      <c r="S283" s="120" t="s">
        <v>270</v>
      </c>
      <c r="T283" s="137" t="s">
        <v>657</v>
      </c>
      <c r="U283" s="132" t="s">
        <v>658</v>
      </c>
    </row>
    <row r="284" spans="1:21" s="6" customFormat="1" ht="12.75">
      <c r="A284" s="131" t="s">
        <v>659</v>
      </c>
      <c r="B284" s="132" t="s">
        <v>660</v>
      </c>
      <c r="C284" s="133">
        <v>0</v>
      </c>
      <c r="D284" s="133">
        <v>1806</v>
      </c>
      <c r="E284" s="133">
        <v>515</v>
      </c>
      <c r="F284" s="133">
        <v>397</v>
      </c>
      <c r="G284" s="132" t="s">
        <v>661</v>
      </c>
      <c r="H284" s="134"/>
      <c r="I284" s="134">
        <v>10</v>
      </c>
      <c r="J284" s="135">
        <v>314</v>
      </c>
      <c r="K284" s="135">
        <v>314</v>
      </c>
      <c r="L284" s="136">
        <v>26</v>
      </c>
      <c r="M284" s="134">
        <v>27</v>
      </c>
      <c r="N284" s="135">
        <f>L284*M284</f>
        <v>702</v>
      </c>
      <c r="O284" s="135">
        <v>175.5</v>
      </c>
      <c r="P284" s="135">
        <v>175.5</v>
      </c>
      <c r="Q284" s="135">
        <v>175.5</v>
      </c>
      <c r="R284" s="135">
        <v>175.5</v>
      </c>
      <c r="S284" s="120" t="s">
        <v>270</v>
      </c>
      <c r="T284" s="137" t="s">
        <v>662</v>
      </c>
      <c r="U284" s="132" t="s">
        <v>663</v>
      </c>
    </row>
    <row r="285" spans="1:21" s="130" customFormat="1" ht="12.75">
      <c r="A285" s="131" t="s">
        <v>664</v>
      </c>
      <c r="B285" s="132" t="s">
        <v>665</v>
      </c>
      <c r="C285" s="133">
        <v>0</v>
      </c>
      <c r="D285" s="133">
        <v>1806</v>
      </c>
      <c r="E285" s="133">
        <v>515</v>
      </c>
      <c r="F285" s="133">
        <v>397</v>
      </c>
      <c r="G285" s="132" t="s">
        <v>666</v>
      </c>
      <c r="H285" s="134"/>
      <c r="I285" s="134">
        <v>62</v>
      </c>
      <c r="J285" s="135">
        <v>416.64</v>
      </c>
      <c r="K285" s="135">
        <v>416.64</v>
      </c>
      <c r="L285" s="136">
        <v>6.7</v>
      </c>
      <c r="M285" s="134">
        <v>59</v>
      </c>
      <c r="N285" s="135">
        <f>L285*M285</f>
        <v>395.3</v>
      </c>
      <c r="O285" s="135">
        <v>98.82</v>
      </c>
      <c r="P285" s="135">
        <v>98.82</v>
      </c>
      <c r="Q285" s="135">
        <v>98.82</v>
      </c>
      <c r="R285" s="135">
        <v>98.84</v>
      </c>
      <c r="S285" s="120" t="s">
        <v>270</v>
      </c>
      <c r="T285" s="137" t="s">
        <v>667</v>
      </c>
      <c r="U285" s="132" t="s">
        <v>668</v>
      </c>
    </row>
    <row r="286" spans="1:21" s="6" customFormat="1" ht="12.75">
      <c r="A286" s="131" t="s">
        <v>669</v>
      </c>
      <c r="B286" s="132" t="s">
        <v>670</v>
      </c>
      <c r="C286" s="133">
        <v>0</v>
      </c>
      <c r="D286" s="133">
        <v>1806</v>
      </c>
      <c r="E286" s="133">
        <v>515</v>
      </c>
      <c r="F286" s="133">
        <v>397</v>
      </c>
      <c r="G286" s="132" t="s">
        <v>671</v>
      </c>
      <c r="H286" s="134"/>
      <c r="I286" s="134">
        <v>1023</v>
      </c>
      <c r="J286" s="135">
        <v>818.4</v>
      </c>
      <c r="K286" s="135">
        <v>1260</v>
      </c>
      <c r="L286" s="136">
        <v>1.5</v>
      </c>
      <c r="M286" s="134">
        <v>1575</v>
      </c>
      <c r="N286" s="135">
        <v>2363</v>
      </c>
      <c r="O286" s="135">
        <v>590</v>
      </c>
      <c r="P286" s="135">
        <v>590</v>
      </c>
      <c r="Q286" s="135">
        <v>590</v>
      </c>
      <c r="R286" s="135">
        <v>593</v>
      </c>
      <c r="S286" s="120" t="s">
        <v>270</v>
      </c>
      <c r="T286" s="137" t="s">
        <v>672</v>
      </c>
      <c r="U286" s="132" t="s">
        <v>673</v>
      </c>
    </row>
    <row r="287" spans="1:21" s="130" customFormat="1" ht="15" customHeight="1">
      <c r="A287" s="123"/>
      <c r="B287" s="124" t="s">
        <v>674</v>
      </c>
      <c r="C287" s="125"/>
      <c r="D287" s="125"/>
      <c r="E287" s="125"/>
      <c r="F287" s="125"/>
      <c r="G287" s="124"/>
      <c r="H287" s="126">
        <f>SUM(H262:H286)</f>
        <v>0</v>
      </c>
      <c r="I287" s="126"/>
      <c r="J287" s="127">
        <f>SUM(J262:J286)</f>
        <v>1834.6399999999999</v>
      </c>
      <c r="K287" s="127">
        <f>SUM(K262:K286)</f>
        <v>2276.24</v>
      </c>
      <c r="L287" s="138"/>
      <c r="M287" s="126"/>
      <c r="N287" s="127">
        <f>SUM(N262:N286)</f>
        <v>3748.316</v>
      </c>
      <c r="O287" s="127">
        <f>SUM(O262:O286)</f>
        <v>937.47</v>
      </c>
      <c r="P287" s="127">
        <f>SUM(P262:P286)</f>
        <v>941.0699999999999</v>
      </c>
      <c r="Q287" s="127">
        <f>SUM(Q262:Q286)</f>
        <v>941.29</v>
      </c>
      <c r="R287" s="127">
        <f>SUM(R262:R286)</f>
        <v>928.49</v>
      </c>
      <c r="S287" s="128"/>
      <c r="T287" s="162"/>
      <c r="U287" s="124"/>
    </row>
    <row r="288" spans="1:21" s="130" customFormat="1" ht="12.75" customHeight="1">
      <c r="A288" s="123"/>
      <c r="B288" s="124" t="s">
        <v>675</v>
      </c>
      <c r="C288" s="125"/>
      <c r="D288" s="125"/>
      <c r="E288" s="125"/>
      <c r="F288" s="125"/>
      <c r="G288" s="124"/>
      <c r="H288" s="126">
        <v>0</v>
      </c>
      <c r="I288" s="126"/>
      <c r="J288" s="127">
        <f>SUM(J76,J113,J210,J259,J287)</f>
        <v>23643.68</v>
      </c>
      <c r="K288" s="127">
        <f>SUM(K76,K113,K210,K259,K287)</f>
        <v>24242.18</v>
      </c>
      <c r="L288" s="138"/>
      <c r="M288" s="126"/>
      <c r="N288" s="127">
        <f>SUM(N76,N113,N210,N259,N287)</f>
        <v>30918.457000000002</v>
      </c>
      <c r="O288" s="127">
        <f>SUM(O76,O113,O210,O259,O287)</f>
        <v>6959.53</v>
      </c>
      <c r="P288" s="127">
        <f>SUM(P76,P113,P210,P259,P287)</f>
        <v>8403.119999999999</v>
      </c>
      <c r="Q288" s="127">
        <f>SUM(Q76,Q113,Q210,Q259,Q287)</f>
        <v>8351.5</v>
      </c>
      <c r="R288" s="127">
        <f>SUM(R76,R113,R210,R259,R287)</f>
        <v>7204.3099999999995</v>
      </c>
      <c r="S288" s="128"/>
      <c r="T288" s="162"/>
      <c r="U288" s="124"/>
    </row>
    <row r="289" spans="1:21" s="6" customFormat="1" ht="12.75" customHeight="1">
      <c r="A289" s="123" t="s">
        <v>676</v>
      </c>
      <c r="B289" s="124"/>
      <c r="C289" s="125"/>
      <c r="D289" s="125"/>
      <c r="E289" s="125"/>
      <c r="F289" s="125"/>
      <c r="G289" s="124"/>
      <c r="H289" s="134"/>
      <c r="I289" s="134"/>
      <c r="J289" s="135"/>
      <c r="K289" s="135"/>
      <c r="L289" s="138"/>
      <c r="M289" s="134"/>
      <c r="N289" s="135"/>
      <c r="O289" s="135"/>
      <c r="P289" s="135"/>
      <c r="Q289" s="135"/>
      <c r="R289" s="135"/>
      <c r="S289" s="128"/>
      <c r="T289" s="129"/>
      <c r="U289" s="132"/>
    </row>
    <row r="290" spans="1:21" s="6" customFormat="1" ht="19.5" customHeight="1">
      <c r="A290" s="131" t="s">
        <v>677</v>
      </c>
      <c r="B290" s="132" t="s">
        <v>678</v>
      </c>
      <c r="C290" s="133">
        <v>0</v>
      </c>
      <c r="D290" s="133">
        <v>1806</v>
      </c>
      <c r="E290" s="133">
        <v>515</v>
      </c>
      <c r="F290" s="133">
        <v>397</v>
      </c>
      <c r="G290" s="132" t="s">
        <v>679</v>
      </c>
      <c r="H290" s="134"/>
      <c r="I290" s="134">
        <v>4</v>
      </c>
      <c r="J290" s="135">
        <v>18</v>
      </c>
      <c r="K290" s="135">
        <v>18</v>
      </c>
      <c r="L290" s="136"/>
      <c r="M290" s="134">
        <v>4</v>
      </c>
      <c r="N290" s="135">
        <v>14.4</v>
      </c>
      <c r="O290" s="135">
        <v>3.6</v>
      </c>
      <c r="P290" s="135">
        <v>3.6</v>
      </c>
      <c r="Q290" s="135">
        <v>3.6</v>
      </c>
      <c r="R290" s="135">
        <v>3.6</v>
      </c>
      <c r="S290" s="120" t="s">
        <v>270</v>
      </c>
      <c r="T290" s="137" t="s">
        <v>680</v>
      </c>
      <c r="U290" s="132"/>
    </row>
    <row r="291" spans="1:21" s="6" customFormat="1" ht="12" customHeight="1">
      <c r="A291" s="131"/>
      <c r="B291" s="132"/>
      <c r="C291" s="133"/>
      <c r="D291" s="133"/>
      <c r="E291" s="133"/>
      <c r="F291" s="133"/>
      <c r="G291" s="132" t="s">
        <v>681</v>
      </c>
      <c r="H291" s="134"/>
      <c r="I291" s="134"/>
      <c r="J291" s="135"/>
      <c r="K291" s="135"/>
      <c r="L291" s="136"/>
      <c r="M291" s="134"/>
      <c r="N291" s="135"/>
      <c r="O291" s="135"/>
      <c r="P291" s="135"/>
      <c r="Q291" s="135"/>
      <c r="R291" s="135"/>
      <c r="S291" s="120"/>
      <c r="T291" s="137"/>
      <c r="U291" s="132"/>
    </row>
    <row r="292" spans="1:21" s="6" customFormat="1" ht="12.75">
      <c r="A292" s="131" t="s">
        <v>166</v>
      </c>
      <c r="B292" s="132" t="s">
        <v>682</v>
      </c>
      <c r="C292" s="133">
        <v>0</v>
      </c>
      <c r="D292" s="133">
        <v>1806</v>
      </c>
      <c r="E292" s="133">
        <v>515</v>
      </c>
      <c r="F292" s="133">
        <v>397</v>
      </c>
      <c r="G292" s="132" t="s">
        <v>683</v>
      </c>
      <c r="H292" s="134"/>
      <c r="I292" s="134">
        <v>20</v>
      </c>
      <c r="J292" s="135">
        <v>535.96</v>
      </c>
      <c r="K292" s="135">
        <v>535.96</v>
      </c>
      <c r="L292" s="136"/>
      <c r="M292" s="134">
        <v>20</v>
      </c>
      <c r="N292" s="135">
        <v>685.6</v>
      </c>
      <c r="O292" s="135">
        <v>164.8</v>
      </c>
      <c r="P292" s="135">
        <v>168</v>
      </c>
      <c r="Q292" s="135">
        <v>174.7</v>
      </c>
      <c r="R292" s="135">
        <v>178.1</v>
      </c>
      <c r="S292" s="120" t="s">
        <v>270</v>
      </c>
      <c r="T292" s="137" t="s">
        <v>684</v>
      </c>
      <c r="U292" s="132"/>
    </row>
    <row r="293" spans="1:21" s="6" customFormat="1" ht="12.75">
      <c r="A293" s="131" t="s">
        <v>261</v>
      </c>
      <c r="B293" s="132" t="s">
        <v>685</v>
      </c>
      <c r="C293" s="133">
        <v>0</v>
      </c>
      <c r="D293" s="133">
        <v>1806</v>
      </c>
      <c r="E293" s="133">
        <v>515</v>
      </c>
      <c r="F293" s="133">
        <v>397</v>
      </c>
      <c r="G293" s="132" t="s">
        <v>686</v>
      </c>
      <c r="H293" s="134"/>
      <c r="I293" s="134">
        <v>3147</v>
      </c>
      <c r="J293" s="135">
        <v>4584.38</v>
      </c>
      <c r="K293" s="135">
        <v>5321</v>
      </c>
      <c r="L293" s="136"/>
      <c r="M293" s="134">
        <v>2511</v>
      </c>
      <c r="N293" s="135">
        <v>6800</v>
      </c>
      <c r="O293" s="135">
        <v>2067.2</v>
      </c>
      <c r="P293" s="135">
        <v>2067.2</v>
      </c>
      <c r="Q293" s="135">
        <v>1482.4</v>
      </c>
      <c r="R293" s="135">
        <v>1183.2</v>
      </c>
      <c r="S293" s="120" t="s">
        <v>270</v>
      </c>
      <c r="T293" s="137" t="s">
        <v>687</v>
      </c>
      <c r="U293" s="132"/>
    </row>
    <row r="294" spans="1:21" s="6" customFormat="1" ht="12.75">
      <c r="A294" s="131" t="s">
        <v>468</v>
      </c>
      <c r="B294" s="132" t="s">
        <v>688</v>
      </c>
      <c r="C294" s="133">
        <v>0</v>
      </c>
      <c r="D294" s="133">
        <v>1806</v>
      </c>
      <c r="E294" s="133">
        <v>515</v>
      </c>
      <c r="F294" s="133">
        <v>397</v>
      </c>
      <c r="G294" s="132" t="s">
        <v>689</v>
      </c>
      <c r="H294" s="134"/>
      <c r="I294" s="134"/>
      <c r="J294" s="135"/>
      <c r="K294" s="135"/>
      <c r="L294" s="136"/>
      <c r="M294" s="134">
        <v>2511</v>
      </c>
      <c r="N294" s="135">
        <v>122.4</v>
      </c>
      <c r="O294" s="135">
        <v>37.2</v>
      </c>
      <c r="P294" s="135">
        <v>37.2</v>
      </c>
      <c r="Q294" s="135">
        <v>26.7</v>
      </c>
      <c r="R294" s="135">
        <v>21.3</v>
      </c>
      <c r="S294" s="120" t="s">
        <v>270</v>
      </c>
      <c r="T294" s="137"/>
      <c r="U294" s="132"/>
    </row>
    <row r="295" spans="1:21" s="6" customFormat="1" ht="12.75">
      <c r="A295" s="131"/>
      <c r="B295" s="132" t="s">
        <v>690</v>
      </c>
      <c r="C295" s="133"/>
      <c r="D295" s="133"/>
      <c r="E295" s="133"/>
      <c r="F295" s="133"/>
      <c r="G295" s="132" t="s">
        <v>691</v>
      </c>
      <c r="H295" s="134"/>
      <c r="I295" s="134"/>
      <c r="J295" s="135"/>
      <c r="K295" s="135"/>
      <c r="L295" s="136"/>
      <c r="M295" s="134"/>
      <c r="N295" s="135"/>
      <c r="O295" s="135"/>
      <c r="P295" s="135"/>
      <c r="Q295" s="135"/>
      <c r="R295" s="135"/>
      <c r="S295" s="120"/>
      <c r="T295" s="137"/>
      <c r="U295" s="132"/>
    </row>
    <row r="296" spans="1:21" s="130" customFormat="1" ht="12.75">
      <c r="A296" s="123"/>
      <c r="B296" s="124" t="s">
        <v>692</v>
      </c>
      <c r="C296" s="163"/>
      <c r="D296" s="163"/>
      <c r="E296" s="163"/>
      <c r="F296" s="163"/>
      <c r="G296" s="124"/>
      <c r="H296" s="126">
        <f>SUM(H290:H293)</f>
        <v>0</v>
      </c>
      <c r="I296" s="126"/>
      <c r="J296" s="127">
        <f>SUM(J290:J293)</f>
        <v>5138.34</v>
      </c>
      <c r="K296" s="127">
        <f>SUM(K290:K293)</f>
        <v>5874.96</v>
      </c>
      <c r="L296" s="138"/>
      <c r="M296" s="126"/>
      <c r="N296" s="127">
        <f>SUM(N290:N294)</f>
        <v>7622.4</v>
      </c>
      <c r="O296" s="127">
        <f>SUM(O290:O294)</f>
        <v>2272.7999999999997</v>
      </c>
      <c r="P296" s="127">
        <f>SUM(P290:P294)</f>
        <v>2275.9999999999995</v>
      </c>
      <c r="Q296" s="127">
        <f>SUM(Q290:Q294)</f>
        <v>1687.4</v>
      </c>
      <c r="R296" s="127">
        <f>SUM(R290:R294)</f>
        <v>1386.2</v>
      </c>
      <c r="S296" s="128"/>
      <c r="T296" s="129"/>
      <c r="U296" s="124"/>
    </row>
    <row r="297" spans="1:21" s="130" customFormat="1" ht="12.75">
      <c r="A297" s="123" t="s">
        <v>693</v>
      </c>
      <c r="B297" s="124"/>
      <c r="C297" s="125"/>
      <c r="D297" s="125"/>
      <c r="E297" s="125"/>
      <c r="F297" s="125"/>
      <c r="G297" s="124"/>
      <c r="H297" s="126"/>
      <c r="I297" s="126"/>
      <c r="J297" s="127"/>
      <c r="K297" s="127"/>
      <c r="L297" s="138"/>
      <c r="M297" s="126"/>
      <c r="N297" s="135"/>
      <c r="O297" s="127"/>
      <c r="P297" s="127"/>
      <c r="Q297" s="127"/>
      <c r="R297" s="127"/>
      <c r="S297" s="128"/>
      <c r="T297" s="129"/>
      <c r="U297" s="124"/>
    </row>
    <row r="298" spans="1:21" s="156" customFormat="1" ht="13.5">
      <c r="A298" s="141" t="s">
        <v>677</v>
      </c>
      <c r="B298" s="142" t="s">
        <v>694</v>
      </c>
      <c r="C298" s="143"/>
      <c r="D298" s="143"/>
      <c r="E298" s="143"/>
      <c r="F298" s="143"/>
      <c r="G298" s="142"/>
      <c r="H298" s="154"/>
      <c r="I298" s="154"/>
      <c r="J298" s="155"/>
      <c r="K298" s="155"/>
      <c r="L298" s="144"/>
      <c r="M298" s="154"/>
      <c r="N298" s="135"/>
      <c r="O298" s="155"/>
      <c r="P298" s="155"/>
      <c r="Q298" s="155"/>
      <c r="R298" s="155"/>
      <c r="S298" s="145"/>
      <c r="T298" s="146"/>
      <c r="U298" s="142"/>
    </row>
    <row r="299" spans="1:21" s="6" customFormat="1" ht="12.75">
      <c r="A299" s="131" t="s">
        <v>51</v>
      </c>
      <c r="B299" s="132" t="s">
        <v>695</v>
      </c>
      <c r="C299" s="133">
        <v>0</v>
      </c>
      <c r="D299" s="133">
        <v>1806</v>
      </c>
      <c r="E299" s="133">
        <v>515</v>
      </c>
      <c r="F299" s="133">
        <v>397</v>
      </c>
      <c r="G299" s="132" t="s">
        <v>696</v>
      </c>
      <c r="H299" s="134"/>
      <c r="I299" s="134">
        <v>450</v>
      </c>
      <c r="J299" s="135">
        <v>90</v>
      </c>
      <c r="K299" s="135">
        <v>90</v>
      </c>
      <c r="L299" s="136">
        <v>0.2</v>
      </c>
      <c r="M299" s="134">
        <v>728</v>
      </c>
      <c r="N299" s="135">
        <f>L299*M299</f>
        <v>145.6</v>
      </c>
      <c r="O299" s="135">
        <v>36.4</v>
      </c>
      <c r="P299" s="135">
        <v>36.4</v>
      </c>
      <c r="Q299" s="135">
        <v>36.4</v>
      </c>
      <c r="R299" s="135">
        <v>36.4</v>
      </c>
      <c r="S299" s="120" t="s">
        <v>270</v>
      </c>
      <c r="T299" s="137"/>
      <c r="U299" s="132" t="s">
        <v>697</v>
      </c>
    </row>
    <row r="300" spans="1:21" s="6" customFormat="1" ht="12.75">
      <c r="A300" s="131"/>
      <c r="B300" s="132" t="s">
        <v>698</v>
      </c>
      <c r="C300" s="133">
        <v>0</v>
      </c>
      <c r="D300" s="133">
        <v>1806</v>
      </c>
      <c r="E300" s="133">
        <v>515</v>
      </c>
      <c r="F300" s="133">
        <v>397</v>
      </c>
      <c r="G300" s="132" t="s">
        <v>699</v>
      </c>
      <c r="H300" s="134"/>
      <c r="I300" s="134">
        <v>15</v>
      </c>
      <c r="J300" s="135">
        <v>11.25</v>
      </c>
      <c r="K300" s="135">
        <v>11.25</v>
      </c>
      <c r="L300" s="136">
        <v>1</v>
      </c>
      <c r="M300" s="134">
        <v>24</v>
      </c>
      <c r="N300" s="135">
        <f>L300*M300</f>
        <v>24</v>
      </c>
      <c r="O300" s="135">
        <v>6</v>
      </c>
      <c r="P300" s="135">
        <v>6</v>
      </c>
      <c r="Q300" s="135">
        <v>6</v>
      </c>
      <c r="R300" s="135">
        <v>6</v>
      </c>
      <c r="S300" s="120" t="s">
        <v>270</v>
      </c>
      <c r="T300" s="137"/>
      <c r="U300" s="132" t="s">
        <v>700</v>
      </c>
    </row>
    <row r="301" spans="1:21" s="6" customFormat="1" ht="12.75">
      <c r="A301" s="131" t="s">
        <v>65</v>
      </c>
      <c r="B301" s="132" t="s">
        <v>701</v>
      </c>
      <c r="C301" s="133"/>
      <c r="D301" s="133"/>
      <c r="E301" s="133"/>
      <c r="F301" s="133"/>
      <c r="G301" s="132"/>
      <c r="H301" s="134"/>
      <c r="I301" s="134"/>
      <c r="J301" s="135"/>
      <c r="K301" s="135"/>
      <c r="L301" s="136"/>
      <c r="M301" s="134"/>
      <c r="N301" s="135"/>
      <c r="O301" s="135"/>
      <c r="P301" s="135"/>
      <c r="Q301" s="135"/>
      <c r="R301" s="135"/>
      <c r="S301" s="120" t="s">
        <v>270</v>
      </c>
      <c r="T301" s="137"/>
      <c r="U301" s="132"/>
    </row>
    <row r="302" spans="1:21" s="6" customFormat="1" ht="12.75">
      <c r="A302" s="131"/>
      <c r="B302" s="132" t="s">
        <v>702</v>
      </c>
      <c r="C302" s="133">
        <v>0</v>
      </c>
      <c r="D302" s="133">
        <v>1806</v>
      </c>
      <c r="E302" s="133">
        <v>515</v>
      </c>
      <c r="F302" s="133">
        <v>397</v>
      </c>
      <c r="G302" s="132"/>
      <c r="H302" s="134"/>
      <c r="I302" s="134"/>
      <c r="J302" s="135"/>
      <c r="K302" s="135"/>
      <c r="L302" s="136"/>
      <c r="M302" s="134"/>
      <c r="N302" s="135">
        <v>10</v>
      </c>
      <c r="O302" s="135">
        <v>10</v>
      </c>
      <c r="P302" s="135"/>
      <c r="Q302" s="135"/>
      <c r="R302" s="135"/>
      <c r="S302" s="120"/>
      <c r="T302" s="137"/>
      <c r="U302" s="132"/>
    </row>
    <row r="303" spans="1:21" s="6" customFormat="1" ht="12.75">
      <c r="A303" s="131"/>
      <c r="B303" s="132" t="s">
        <v>703</v>
      </c>
      <c r="C303" s="133">
        <v>0</v>
      </c>
      <c r="D303" s="133">
        <v>1806</v>
      </c>
      <c r="E303" s="133">
        <v>515</v>
      </c>
      <c r="F303" s="133">
        <v>397</v>
      </c>
      <c r="G303" s="132"/>
      <c r="H303" s="134"/>
      <c r="I303" s="134"/>
      <c r="J303" s="135">
        <v>15</v>
      </c>
      <c r="K303" s="135">
        <v>15</v>
      </c>
      <c r="L303" s="136"/>
      <c r="M303" s="134"/>
      <c r="N303" s="135">
        <v>15</v>
      </c>
      <c r="O303" s="135">
        <v>15</v>
      </c>
      <c r="P303" s="135"/>
      <c r="Q303" s="135"/>
      <c r="R303" s="135"/>
      <c r="S303" s="120" t="s">
        <v>270</v>
      </c>
      <c r="T303" s="137"/>
      <c r="U303" s="132"/>
    </row>
    <row r="304" spans="1:21" s="6" customFormat="1" ht="12.75">
      <c r="A304" s="131"/>
      <c r="B304" s="132" t="s">
        <v>704</v>
      </c>
      <c r="C304" s="133">
        <v>0</v>
      </c>
      <c r="D304" s="133">
        <v>1806</v>
      </c>
      <c r="E304" s="133">
        <v>515</v>
      </c>
      <c r="F304" s="133">
        <v>397</v>
      </c>
      <c r="G304" s="132"/>
      <c r="H304" s="134"/>
      <c r="I304" s="134"/>
      <c r="J304" s="135">
        <v>10</v>
      </c>
      <c r="K304" s="135">
        <v>10</v>
      </c>
      <c r="L304" s="136"/>
      <c r="M304" s="134"/>
      <c r="N304" s="135">
        <v>11</v>
      </c>
      <c r="O304" s="135"/>
      <c r="P304" s="135">
        <v>11</v>
      </c>
      <c r="Q304" s="135"/>
      <c r="R304" s="135"/>
      <c r="S304" s="120" t="s">
        <v>270</v>
      </c>
      <c r="T304" s="137"/>
      <c r="U304" s="132"/>
    </row>
    <row r="305" spans="1:21" s="6" customFormat="1" ht="12.75">
      <c r="A305" s="131"/>
      <c r="B305" s="132" t="s">
        <v>705</v>
      </c>
      <c r="C305" s="133">
        <v>0</v>
      </c>
      <c r="D305" s="133">
        <v>1806</v>
      </c>
      <c r="E305" s="133">
        <v>515</v>
      </c>
      <c r="F305" s="133">
        <v>397</v>
      </c>
      <c r="G305" s="132"/>
      <c r="H305" s="134"/>
      <c r="I305" s="134"/>
      <c r="J305" s="135">
        <v>2</v>
      </c>
      <c r="K305" s="135">
        <v>2</v>
      </c>
      <c r="L305" s="136"/>
      <c r="M305" s="134"/>
      <c r="N305" s="135">
        <v>2</v>
      </c>
      <c r="O305" s="135"/>
      <c r="P305" s="135">
        <v>2</v>
      </c>
      <c r="Q305" s="135"/>
      <c r="R305" s="135"/>
      <c r="S305" s="120" t="s">
        <v>270</v>
      </c>
      <c r="T305" s="137"/>
      <c r="U305" s="132"/>
    </row>
    <row r="306" spans="1:21" s="6" customFormat="1" ht="12.75">
      <c r="A306" s="131"/>
      <c r="B306" s="132" t="s">
        <v>706</v>
      </c>
      <c r="C306" s="133">
        <v>0</v>
      </c>
      <c r="D306" s="133">
        <v>1806</v>
      </c>
      <c r="E306" s="133">
        <v>515</v>
      </c>
      <c r="F306" s="133">
        <v>397</v>
      </c>
      <c r="G306" s="132"/>
      <c r="H306" s="134"/>
      <c r="I306" s="134"/>
      <c r="J306" s="135"/>
      <c r="K306" s="135"/>
      <c r="L306" s="136"/>
      <c r="M306" s="134"/>
      <c r="N306" s="135">
        <v>12</v>
      </c>
      <c r="O306" s="135"/>
      <c r="P306" s="135">
        <v>12</v>
      </c>
      <c r="Q306" s="135"/>
      <c r="R306" s="135"/>
      <c r="S306" s="120"/>
      <c r="T306" s="137"/>
      <c r="U306" s="132"/>
    </row>
    <row r="307" spans="1:21" s="6" customFormat="1" ht="12.75">
      <c r="A307" s="131"/>
      <c r="B307" s="132" t="s">
        <v>707</v>
      </c>
      <c r="C307" s="133">
        <v>0</v>
      </c>
      <c r="D307" s="133">
        <v>1806</v>
      </c>
      <c r="E307" s="133">
        <v>515</v>
      </c>
      <c r="F307" s="133">
        <v>397</v>
      </c>
      <c r="G307" s="132"/>
      <c r="H307" s="134"/>
      <c r="I307" s="134"/>
      <c r="J307" s="135">
        <v>2</v>
      </c>
      <c r="K307" s="135">
        <v>2</v>
      </c>
      <c r="L307" s="136"/>
      <c r="M307" s="134"/>
      <c r="N307" s="135"/>
      <c r="O307" s="135"/>
      <c r="P307" s="135"/>
      <c r="Q307" s="135"/>
      <c r="R307" s="135"/>
      <c r="S307" s="120" t="s">
        <v>270</v>
      </c>
      <c r="T307" s="137"/>
      <c r="U307" s="132"/>
    </row>
    <row r="308" spans="1:21" s="6" customFormat="1" ht="12.75">
      <c r="A308" s="131"/>
      <c r="B308" s="132" t="s">
        <v>708</v>
      </c>
      <c r="C308" s="133">
        <v>0</v>
      </c>
      <c r="D308" s="133">
        <v>1806</v>
      </c>
      <c r="E308" s="133">
        <v>515</v>
      </c>
      <c r="F308" s="133">
        <v>397</v>
      </c>
      <c r="G308" s="132"/>
      <c r="H308" s="134"/>
      <c r="I308" s="134"/>
      <c r="J308" s="135">
        <v>3</v>
      </c>
      <c r="K308" s="135">
        <v>3</v>
      </c>
      <c r="L308" s="136"/>
      <c r="M308" s="134"/>
      <c r="N308" s="135">
        <v>30</v>
      </c>
      <c r="O308" s="135"/>
      <c r="P308" s="135">
        <v>30</v>
      </c>
      <c r="Q308" s="135"/>
      <c r="R308" s="135"/>
      <c r="S308" s="120" t="s">
        <v>270</v>
      </c>
      <c r="T308" s="137"/>
      <c r="U308" s="132"/>
    </row>
    <row r="309" spans="1:21" s="6" customFormat="1" ht="12.75">
      <c r="A309" s="131"/>
      <c r="B309" s="132" t="s">
        <v>709</v>
      </c>
      <c r="C309" s="133">
        <v>0</v>
      </c>
      <c r="D309" s="133">
        <v>1806</v>
      </c>
      <c r="E309" s="133">
        <v>515</v>
      </c>
      <c r="F309" s="133">
        <v>397</v>
      </c>
      <c r="G309" s="132"/>
      <c r="H309" s="134"/>
      <c r="I309" s="134"/>
      <c r="J309" s="135"/>
      <c r="K309" s="135"/>
      <c r="L309" s="136"/>
      <c r="M309" s="134"/>
      <c r="N309" s="135">
        <v>12</v>
      </c>
      <c r="O309" s="135"/>
      <c r="P309" s="135">
        <v>12</v>
      </c>
      <c r="Q309" s="135"/>
      <c r="R309" s="135"/>
      <c r="S309" s="120"/>
      <c r="T309" s="137"/>
      <c r="U309" s="132"/>
    </row>
    <row r="310" spans="1:21" s="6" customFormat="1" ht="12.75">
      <c r="A310" s="131"/>
      <c r="B310" s="132" t="s">
        <v>710</v>
      </c>
      <c r="C310" s="133">
        <v>0</v>
      </c>
      <c r="D310" s="133">
        <v>1806</v>
      </c>
      <c r="E310" s="133">
        <v>515</v>
      </c>
      <c r="F310" s="133">
        <v>397</v>
      </c>
      <c r="G310" s="132"/>
      <c r="H310" s="134"/>
      <c r="I310" s="134"/>
      <c r="J310" s="135">
        <v>5</v>
      </c>
      <c r="K310" s="135">
        <v>5</v>
      </c>
      <c r="L310" s="136"/>
      <c r="M310" s="134"/>
      <c r="N310" s="135"/>
      <c r="O310" s="135"/>
      <c r="P310" s="135"/>
      <c r="Q310" s="135"/>
      <c r="R310" s="135"/>
      <c r="S310" s="120" t="s">
        <v>270</v>
      </c>
      <c r="T310" s="137"/>
      <c r="U310" s="132"/>
    </row>
    <row r="311" spans="1:21" s="6" customFormat="1" ht="12.75">
      <c r="A311" s="131"/>
      <c r="B311" s="132" t="s">
        <v>711</v>
      </c>
      <c r="C311" s="133">
        <v>0</v>
      </c>
      <c r="D311" s="133">
        <v>1806</v>
      </c>
      <c r="E311" s="133">
        <v>515</v>
      </c>
      <c r="F311" s="133">
        <v>397</v>
      </c>
      <c r="G311" s="132"/>
      <c r="H311" s="134"/>
      <c r="I311" s="134"/>
      <c r="J311" s="135"/>
      <c r="K311" s="135"/>
      <c r="L311" s="136"/>
      <c r="M311" s="134"/>
      <c r="N311" s="135">
        <v>12</v>
      </c>
      <c r="O311" s="135"/>
      <c r="P311" s="135"/>
      <c r="Q311" s="135">
        <v>12</v>
      </c>
      <c r="R311" s="135"/>
      <c r="S311" s="120"/>
      <c r="T311" s="137"/>
      <c r="U311" s="132"/>
    </row>
    <row r="312" spans="1:21" s="6" customFormat="1" ht="12.75">
      <c r="A312" s="131"/>
      <c r="B312" s="132" t="s">
        <v>712</v>
      </c>
      <c r="C312" s="133">
        <v>0</v>
      </c>
      <c r="D312" s="133">
        <v>1806</v>
      </c>
      <c r="E312" s="133">
        <v>515</v>
      </c>
      <c r="F312" s="133">
        <v>397</v>
      </c>
      <c r="G312" s="132"/>
      <c r="H312" s="134"/>
      <c r="I312" s="134"/>
      <c r="J312" s="135">
        <v>3</v>
      </c>
      <c r="K312" s="135">
        <v>3</v>
      </c>
      <c r="L312" s="136"/>
      <c r="M312" s="134"/>
      <c r="N312" s="135"/>
      <c r="O312" s="135"/>
      <c r="P312" s="135"/>
      <c r="Q312" s="135"/>
      <c r="R312" s="135"/>
      <c r="S312" s="120" t="s">
        <v>270</v>
      </c>
      <c r="T312" s="137"/>
      <c r="U312" s="132"/>
    </row>
    <row r="313" spans="1:21" s="6" customFormat="1" ht="12.75">
      <c r="A313" s="131"/>
      <c r="B313" s="132" t="s">
        <v>713</v>
      </c>
      <c r="C313" s="133">
        <v>0</v>
      </c>
      <c r="D313" s="133">
        <v>1806</v>
      </c>
      <c r="E313" s="133">
        <v>515</v>
      </c>
      <c r="F313" s="133">
        <v>397</v>
      </c>
      <c r="G313" s="132"/>
      <c r="H313" s="134"/>
      <c r="I313" s="134"/>
      <c r="J313" s="135">
        <v>115</v>
      </c>
      <c r="K313" s="135">
        <v>115</v>
      </c>
      <c r="L313" s="136"/>
      <c r="M313" s="134"/>
      <c r="N313" s="135">
        <v>115</v>
      </c>
      <c r="O313" s="135"/>
      <c r="P313" s="135"/>
      <c r="Q313" s="135">
        <v>115</v>
      </c>
      <c r="R313" s="135"/>
      <c r="S313" s="120" t="s">
        <v>270</v>
      </c>
      <c r="T313" s="137"/>
      <c r="U313" s="132"/>
    </row>
    <row r="314" spans="1:21" s="130" customFormat="1" ht="12.75">
      <c r="A314" s="131"/>
      <c r="B314" s="132" t="s">
        <v>714</v>
      </c>
      <c r="C314" s="133">
        <v>0</v>
      </c>
      <c r="D314" s="133">
        <v>1806</v>
      </c>
      <c r="E314" s="133">
        <v>515</v>
      </c>
      <c r="F314" s="133">
        <v>397</v>
      </c>
      <c r="G314" s="132"/>
      <c r="H314" s="126"/>
      <c r="I314" s="126"/>
      <c r="J314" s="135">
        <v>3</v>
      </c>
      <c r="K314" s="135">
        <v>3</v>
      </c>
      <c r="L314" s="136"/>
      <c r="M314" s="126"/>
      <c r="N314" s="135">
        <v>4</v>
      </c>
      <c r="O314" s="135">
        <v>4</v>
      </c>
      <c r="P314" s="127"/>
      <c r="Q314" s="127"/>
      <c r="R314" s="127"/>
      <c r="S314" s="120" t="s">
        <v>270</v>
      </c>
      <c r="T314" s="137"/>
      <c r="U314" s="124"/>
    </row>
    <row r="315" spans="1:21" s="130" customFormat="1" ht="12.75">
      <c r="A315" s="131"/>
      <c r="B315" s="132" t="s">
        <v>715</v>
      </c>
      <c r="C315" s="133">
        <v>0</v>
      </c>
      <c r="D315" s="133">
        <v>1806</v>
      </c>
      <c r="E315" s="133">
        <v>515</v>
      </c>
      <c r="F315" s="133">
        <v>397</v>
      </c>
      <c r="G315" s="132"/>
      <c r="H315" s="126"/>
      <c r="I315" s="126"/>
      <c r="J315" s="135">
        <v>4</v>
      </c>
      <c r="K315" s="135">
        <v>4</v>
      </c>
      <c r="L315" s="136"/>
      <c r="M315" s="126"/>
      <c r="N315" s="135">
        <v>4</v>
      </c>
      <c r="O315" s="127"/>
      <c r="P315" s="127"/>
      <c r="Q315" s="127"/>
      <c r="R315" s="135">
        <v>4</v>
      </c>
      <c r="S315" s="120" t="s">
        <v>270</v>
      </c>
      <c r="T315" s="137"/>
      <c r="U315" s="124"/>
    </row>
    <row r="316" spans="1:21" s="6" customFormat="1" ht="12.75">
      <c r="A316" s="131"/>
      <c r="B316" s="132" t="s">
        <v>716</v>
      </c>
      <c r="C316" s="133">
        <v>0</v>
      </c>
      <c r="D316" s="133">
        <v>1806</v>
      </c>
      <c r="E316" s="133">
        <v>515</v>
      </c>
      <c r="F316" s="133">
        <v>397</v>
      </c>
      <c r="G316" s="132"/>
      <c r="H316" s="134"/>
      <c r="I316" s="134"/>
      <c r="J316" s="135">
        <v>20</v>
      </c>
      <c r="K316" s="135">
        <v>20</v>
      </c>
      <c r="L316" s="136"/>
      <c r="M316" s="134"/>
      <c r="N316" s="135">
        <v>22</v>
      </c>
      <c r="O316" s="135"/>
      <c r="P316" s="135"/>
      <c r="Q316" s="135"/>
      <c r="R316" s="135">
        <v>22</v>
      </c>
      <c r="S316" s="120" t="s">
        <v>270</v>
      </c>
      <c r="T316" s="137"/>
      <c r="U316" s="132"/>
    </row>
    <row r="317" spans="1:21" s="6" customFormat="1" ht="12.75">
      <c r="A317" s="131"/>
      <c r="B317" s="132" t="s">
        <v>717</v>
      </c>
      <c r="C317" s="133">
        <v>0</v>
      </c>
      <c r="D317" s="133">
        <v>1806</v>
      </c>
      <c r="E317" s="133">
        <v>515</v>
      </c>
      <c r="F317" s="133">
        <v>397</v>
      </c>
      <c r="G317" s="132"/>
      <c r="H317" s="134"/>
      <c r="I317" s="134"/>
      <c r="J317" s="135">
        <v>50</v>
      </c>
      <c r="K317" s="135">
        <v>50</v>
      </c>
      <c r="L317" s="136"/>
      <c r="M317" s="134"/>
      <c r="N317" s="135">
        <v>40</v>
      </c>
      <c r="O317" s="135"/>
      <c r="P317" s="135"/>
      <c r="Q317" s="135"/>
      <c r="R317" s="135">
        <v>40</v>
      </c>
      <c r="S317" s="120" t="s">
        <v>270</v>
      </c>
      <c r="T317" s="137"/>
      <c r="U317" s="132"/>
    </row>
    <row r="318" spans="1:21" s="6" customFormat="1" ht="12.75">
      <c r="A318" s="131"/>
      <c r="B318" s="132" t="s">
        <v>718</v>
      </c>
      <c r="C318" s="133">
        <v>0</v>
      </c>
      <c r="D318" s="133">
        <v>1806</v>
      </c>
      <c r="E318" s="133">
        <v>515</v>
      </c>
      <c r="F318" s="133">
        <v>397</v>
      </c>
      <c r="G318" s="132"/>
      <c r="H318" s="134"/>
      <c r="I318" s="134"/>
      <c r="J318" s="135">
        <v>90</v>
      </c>
      <c r="K318" s="135">
        <v>90</v>
      </c>
      <c r="L318" s="136"/>
      <c r="M318" s="134"/>
      <c r="N318" s="135">
        <v>70</v>
      </c>
      <c r="O318" s="135"/>
      <c r="P318" s="135"/>
      <c r="Q318" s="135"/>
      <c r="R318" s="135">
        <v>70</v>
      </c>
      <c r="S318" s="120" t="s">
        <v>270</v>
      </c>
      <c r="T318" s="137"/>
      <c r="U318" s="132"/>
    </row>
    <row r="319" spans="1:21" s="130" customFormat="1" ht="12.75">
      <c r="A319" s="123"/>
      <c r="B319" s="124" t="s">
        <v>719</v>
      </c>
      <c r="C319" s="125"/>
      <c r="D319" s="125"/>
      <c r="E319" s="125"/>
      <c r="F319" s="125"/>
      <c r="G319" s="124"/>
      <c r="H319" s="126">
        <f>SUM(H299:H318)</f>
        <v>0</v>
      </c>
      <c r="I319" s="126"/>
      <c r="J319" s="127">
        <f>SUM(J299:J318)</f>
        <v>423.25</v>
      </c>
      <c r="K319" s="127">
        <f>SUM(K299:K318)</f>
        <v>423.25</v>
      </c>
      <c r="L319" s="138"/>
      <c r="M319" s="126"/>
      <c r="N319" s="127">
        <f>SUM(N299:N318)</f>
        <v>528.6</v>
      </c>
      <c r="O319" s="127">
        <f>SUM(O299:O318)</f>
        <v>71.4</v>
      </c>
      <c r="P319" s="127">
        <f>SUM(P299:P318)</f>
        <v>109.4</v>
      </c>
      <c r="Q319" s="127">
        <f>SUM(Q299:Q318)</f>
        <v>169.4</v>
      </c>
      <c r="R319" s="127">
        <f>SUM(R299:R318)</f>
        <v>178.4</v>
      </c>
      <c r="S319" s="128"/>
      <c r="T319" s="129"/>
      <c r="U319" s="124"/>
    </row>
    <row r="320" spans="1:21" s="130" customFormat="1" ht="12.75">
      <c r="A320" s="123" t="s">
        <v>720</v>
      </c>
      <c r="B320" s="124"/>
      <c r="C320" s="133"/>
      <c r="D320" s="133"/>
      <c r="E320" s="133"/>
      <c r="F320" s="133"/>
      <c r="G320" s="124"/>
      <c r="H320" s="126"/>
      <c r="I320" s="126"/>
      <c r="J320" s="127"/>
      <c r="K320" s="127"/>
      <c r="L320" s="138"/>
      <c r="M320" s="126"/>
      <c r="N320" s="135"/>
      <c r="O320" s="124"/>
      <c r="P320" s="124"/>
      <c r="Q320" s="124"/>
      <c r="R320" s="124"/>
      <c r="S320" s="128"/>
      <c r="T320" s="129"/>
      <c r="U320" s="124"/>
    </row>
    <row r="321" spans="1:21" s="130" customFormat="1" ht="12.75">
      <c r="A321" s="131" t="s">
        <v>677</v>
      </c>
      <c r="B321" s="132" t="s">
        <v>721</v>
      </c>
      <c r="C321" s="133">
        <v>0</v>
      </c>
      <c r="D321" s="133">
        <v>1806</v>
      </c>
      <c r="E321" s="133">
        <v>515</v>
      </c>
      <c r="F321" s="133">
        <v>397</v>
      </c>
      <c r="G321" s="132" t="s">
        <v>722</v>
      </c>
      <c r="H321" s="126"/>
      <c r="I321" s="126"/>
      <c r="J321" s="135">
        <v>609.73</v>
      </c>
      <c r="K321" s="135">
        <v>609.73</v>
      </c>
      <c r="L321" s="136"/>
      <c r="M321" s="126"/>
      <c r="N321" s="135">
        <v>581.84</v>
      </c>
      <c r="O321" s="132">
        <v>145</v>
      </c>
      <c r="P321" s="132">
        <v>145</v>
      </c>
      <c r="Q321" s="132">
        <v>145</v>
      </c>
      <c r="R321" s="132">
        <v>146.84</v>
      </c>
      <c r="S321" s="120" t="s">
        <v>270</v>
      </c>
      <c r="T321" s="137" t="s">
        <v>50</v>
      </c>
      <c r="U321" s="124"/>
    </row>
    <row r="322" spans="1:21" s="6" customFormat="1" ht="12.75">
      <c r="A322" s="131"/>
      <c r="B322" s="132" t="s">
        <v>723</v>
      </c>
      <c r="C322" s="133"/>
      <c r="D322" s="133"/>
      <c r="E322" s="133"/>
      <c r="F322" s="133"/>
      <c r="G322" s="132" t="s">
        <v>724</v>
      </c>
      <c r="H322" s="134"/>
      <c r="I322" s="134"/>
      <c r="J322" s="135"/>
      <c r="K322" s="135"/>
      <c r="L322" s="136"/>
      <c r="M322" s="134"/>
      <c r="N322" s="135"/>
      <c r="O322" s="132"/>
      <c r="P322" s="132"/>
      <c r="Q322" s="132"/>
      <c r="R322" s="132"/>
      <c r="S322" s="120"/>
      <c r="T322" s="137"/>
      <c r="U322" s="132"/>
    </row>
    <row r="323" spans="1:21" s="6" customFormat="1" ht="12.75">
      <c r="A323" s="131" t="s">
        <v>166</v>
      </c>
      <c r="B323" s="132" t="s">
        <v>725</v>
      </c>
      <c r="C323" s="133">
        <v>0</v>
      </c>
      <c r="D323" s="133">
        <v>1806</v>
      </c>
      <c r="E323" s="133">
        <v>515</v>
      </c>
      <c r="F323" s="133">
        <v>397</v>
      </c>
      <c r="G323" s="132" t="s">
        <v>726</v>
      </c>
      <c r="H323" s="134"/>
      <c r="I323" s="134"/>
      <c r="J323" s="135">
        <v>225</v>
      </c>
      <c r="K323" s="135">
        <v>225</v>
      </c>
      <c r="L323" s="136"/>
      <c r="M323" s="134"/>
      <c r="N323" s="135">
        <v>250</v>
      </c>
      <c r="O323" s="132">
        <v>62.5</v>
      </c>
      <c r="P323" s="132">
        <v>62.5</v>
      </c>
      <c r="Q323" s="132">
        <v>62.5</v>
      </c>
      <c r="R323" s="132">
        <v>62.5</v>
      </c>
      <c r="S323" s="120" t="s">
        <v>270</v>
      </c>
      <c r="T323" s="137"/>
      <c r="U323" s="132"/>
    </row>
    <row r="324" spans="1:21" s="6" customFormat="1" ht="12.75">
      <c r="A324" s="131"/>
      <c r="B324" s="132" t="s">
        <v>727</v>
      </c>
      <c r="C324" s="133"/>
      <c r="D324" s="133"/>
      <c r="E324" s="133"/>
      <c r="F324" s="133"/>
      <c r="G324" s="132" t="s">
        <v>728</v>
      </c>
      <c r="H324" s="134"/>
      <c r="I324" s="134"/>
      <c r="J324" s="135"/>
      <c r="K324" s="135"/>
      <c r="L324" s="136"/>
      <c r="M324" s="134"/>
      <c r="N324" s="135"/>
      <c r="O324" s="132"/>
      <c r="P324" s="132"/>
      <c r="Q324" s="132"/>
      <c r="R324" s="132"/>
      <c r="S324" s="120"/>
      <c r="T324" s="137"/>
      <c r="U324" s="132"/>
    </row>
    <row r="325" spans="1:21" s="6" customFormat="1" ht="12.75">
      <c r="A325" s="131"/>
      <c r="B325" s="132" t="s">
        <v>729</v>
      </c>
      <c r="C325" s="133"/>
      <c r="D325" s="133"/>
      <c r="E325" s="133"/>
      <c r="F325" s="133"/>
      <c r="G325" s="132"/>
      <c r="H325" s="134"/>
      <c r="I325" s="134"/>
      <c r="J325" s="135"/>
      <c r="K325" s="135"/>
      <c r="L325" s="136"/>
      <c r="M325" s="134"/>
      <c r="N325" s="135"/>
      <c r="O325" s="132"/>
      <c r="P325" s="132"/>
      <c r="Q325" s="132"/>
      <c r="R325" s="132"/>
      <c r="S325" s="120"/>
      <c r="T325" s="137"/>
      <c r="U325" s="132"/>
    </row>
    <row r="326" spans="1:21" s="130" customFormat="1" ht="12.75">
      <c r="A326" s="123"/>
      <c r="B326" s="124" t="s">
        <v>730</v>
      </c>
      <c r="C326" s="125"/>
      <c r="D326" s="125"/>
      <c r="E326" s="125"/>
      <c r="F326" s="125"/>
      <c r="G326" s="124"/>
      <c r="H326" s="126">
        <f>SUM(H321)</f>
        <v>0</v>
      </c>
      <c r="I326" s="126"/>
      <c r="J326" s="127">
        <f>SUM(J321:J323)</f>
        <v>834.73</v>
      </c>
      <c r="K326" s="127">
        <f>SUM(K321:K323)</f>
        <v>834.73</v>
      </c>
      <c r="L326" s="138"/>
      <c r="M326" s="126"/>
      <c r="N326" s="127">
        <f>SUM(N321:N325)</f>
        <v>831.84</v>
      </c>
      <c r="O326" s="127">
        <f>SUM(O321:O325)</f>
        <v>207.5</v>
      </c>
      <c r="P326" s="127">
        <f>SUM(P321:P325)</f>
        <v>207.5</v>
      </c>
      <c r="Q326" s="127">
        <f>SUM(Q321:Q325)</f>
        <v>207.5</v>
      </c>
      <c r="R326" s="127">
        <f>SUM(R321:R325)</f>
        <v>209.34</v>
      </c>
      <c r="S326" s="128"/>
      <c r="T326" s="129"/>
      <c r="U326" s="124"/>
    </row>
    <row r="327" spans="1:21" s="6" customFormat="1" ht="12.75">
      <c r="A327" s="123" t="s">
        <v>731</v>
      </c>
      <c r="B327" s="132"/>
      <c r="C327" s="133"/>
      <c r="D327" s="133"/>
      <c r="E327" s="133"/>
      <c r="F327" s="133"/>
      <c r="G327" s="124"/>
      <c r="H327" s="134"/>
      <c r="I327" s="134"/>
      <c r="J327" s="135"/>
      <c r="K327" s="135"/>
      <c r="L327" s="138"/>
      <c r="M327" s="134"/>
      <c r="N327" s="135"/>
      <c r="O327" s="132"/>
      <c r="P327" s="132"/>
      <c r="Q327" s="132"/>
      <c r="R327" s="132"/>
      <c r="S327" s="128"/>
      <c r="T327" s="129"/>
      <c r="U327" s="132"/>
    </row>
    <row r="328" spans="1:21" s="6" customFormat="1" ht="12.75">
      <c r="A328" s="131" t="s">
        <v>677</v>
      </c>
      <c r="B328" s="132" t="s">
        <v>732</v>
      </c>
      <c r="C328" s="133">
        <v>0</v>
      </c>
      <c r="D328" s="133">
        <v>1807</v>
      </c>
      <c r="E328" s="133">
        <v>452</v>
      </c>
      <c r="F328" s="133">
        <v>324</v>
      </c>
      <c r="G328" s="132" t="s">
        <v>733</v>
      </c>
      <c r="H328" s="134"/>
      <c r="I328" s="134">
        <v>11740</v>
      </c>
      <c r="J328" s="135">
        <v>18320</v>
      </c>
      <c r="K328" s="135">
        <v>16000</v>
      </c>
      <c r="L328" s="136"/>
      <c r="M328" s="134">
        <v>11046</v>
      </c>
      <c r="N328" s="135">
        <v>15850.8</v>
      </c>
      <c r="O328" s="132">
        <v>3994.4</v>
      </c>
      <c r="P328" s="132">
        <v>4041.95</v>
      </c>
      <c r="Q328" s="132">
        <v>3820.05</v>
      </c>
      <c r="R328" s="132">
        <v>3994.4</v>
      </c>
      <c r="S328" s="120" t="s">
        <v>270</v>
      </c>
      <c r="T328" s="137" t="s">
        <v>734</v>
      </c>
      <c r="U328" s="132"/>
    </row>
    <row r="329" spans="1:21" s="6" customFormat="1" ht="12.75">
      <c r="A329" s="131"/>
      <c r="B329" s="124"/>
      <c r="C329" s="125"/>
      <c r="D329" s="125"/>
      <c r="E329" s="125"/>
      <c r="F329" s="125"/>
      <c r="G329" s="132" t="s">
        <v>735</v>
      </c>
      <c r="H329" s="134"/>
      <c r="I329" s="134"/>
      <c r="J329" s="135"/>
      <c r="K329" s="135"/>
      <c r="L329" s="136"/>
      <c r="M329" s="134"/>
      <c r="N329" s="135"/>
      <c r="O329" s="132"/>
      <c r="P329" s="132"/>
      <c r="Q329" s="132"/>
      <c r="R329" s="132"/>
      <c r="S329" s="120"/>
      <c r="T329" s="137"/>
      <c r="U329" s="132"/>
    </row>
    <row r="330" spans="1:21" s="6" customFormat="1" ht="12.75">
      <c r="A330" s="131" t="s">
        <v>166</v>
      </c>
      <c r="B330" s="132" t="s">
        <v>688</v>
      </c>
      <c r="C330" s="133">
        <v>0</v>
      </c>
      <c r="D330" s="133">
        <v>1807</v>
      </c>
      <c r="E330" s="133">
        <v>452</v>
      </c>
      <c r="F330" s="133">
        <v>324</v>
      </c>
      <c r="G330" s="132" t="s">
        <v>689</v>
      </c>
      <c r="H330" s="134"/>
      <c r="I330" s="134"/>
      <c r="J330" s="135"/>
      <c r="K330" s="135"/>
      <c r="L330" s="136"/>
      <c r="M330" s="134"/>
      <c r="N330" s="135">
        <v>285.3</v>
      </c>
      <c r="O330" s="132">
        <v>71.9</v>
      </c>
      <c r="P330" s="132">
        <v>72.7</v>
      </c>
      <c r="Q330" s="132">
        <v>68.8</v>
      </c>
      <c r="R330" s="132">
        <v>71.9</v>
      </c>
      <c r="S330" s="120" t="s">
        <v>270</v>
      </c>
      <c r="T330" s="137"/>
      <c r="U330" s="132"/>
    </row>
    <row r="331" spans="1:21" s="6" customFormat="1" ht="12.75">
      <c r="A331" s="131"/>
      <c r="B331" s="132" t="s">
        <v>690</v>
      </c>
      <c r="C331" s="133"/>
      <c r="D331" s="133"/>
      <c r="E331" s="133"/>
      <c r="F331" s="133"/>
      <c r="G331" s="132" t="s">
        <v>691</v>
      </c>
      <c r="H331" s="134"/>
      <c r="I331" s="134"/>
      <c r="J331" s="135"/>
      <c r="K331" s="135"/>
      <c r="L331" s="136"/>
      <c r="M331" s="134"/>
      <c r="N331" s="135"/>
      <c r="O331" s="132"/>
      <c r="P331" s="132"/>
      <c r="Q331" s="132"/>
      <c r="R331" s="132"/>
      <c r="S331" s="120"/>
      <c r="T331" s="137"/>
      <c r="U331" s="132"/>
    </row>
    <row r="332" spans="1:21" s="130" customFormat="1" ht="12.75">
      <c r="A332" s="123"/>
      <c r="B332" s="124" t="s">
        <v>736</v>
      </c>
      <c r="C332" s="125"/>
      <c r="D332" s="125"/>
      <c r="E332" s="125"/>
      <c r="F332" s="125"/>
      <c r="G332" s="124"/>
      <c r="H332" s="126">
        <f>SUM(H328)</f>
        <v>0</v>
      </c>
      <c r="I332" s="126">
        <f>SUM(I328)</f>
        <v>11740</v>
      </c>
      <c r="J332" s="127">
        <f>SUM(J328)</f>
        <v>18320</v>
      </c>
      <c r="K332" s="127">
        <f>SUM(K328)</f>
        <v>16000</v>
      </c>
      <c r="L332" s="138"/>
      <c r="M332" s="126">
        <f>SUM(M328)</f>
        <v>11046</v>
      </c>
      <c r="N332" s="127">
        <f>SUM(N328:N330)</f>
        <v>16136.099999999999</v>
      </c>
      <c r="O332" s="127">
        <f>SUM(O328:O330)</f>
        <v>4066.3</v>
      </c>
      <c r="P332" s="127">
        <f>SUM(P328:P330)</f>
        <v>4114.65</v>
      </c>
      <c r="Q332" s="127">
        <f>SUM(Q328:Q330)</f>
        <v>3888.8500000000004</v>
      </c>
      <c r="R332" s="127">
        <f>SUM(R328:R330)</f>
        <v>4066.3</v>
      </c>
      <c r="S332" s="128"/>
      <c r="T332" s="129"/>
      <c r="U332" s="124"/>
    </row>
    <row r="333" spans="1:21" s="130" customFormat="1" ht="12.75">
      <c r="A333" s="123" t="s">
        <v>737</v>
      </c>
      <c r="B333" s="124"/>
      <c r="C333" s="133"/>
      <c r="D333" s="133"/>
      <c r="E333" s="133"/>
      <c r="F333" s="133"/>
      <c r="G333" s="124"/>
      <c r="H333" s="126"/>
      <c r="I333" s="126"/>
      <c r="J333" s="127"/>
      <c r="K333" s="127"/>
      <c r="L333" s="138"/>
      <c r="M333" s="126"/>
      <c r="N333" s="135"/>
      <c r="O333" s="124"/>
      <c r="P333" s="124"/>
      <c r="Q333" s="124"/>
      <c r="R333" s="124"/>
      <c r="S333" s="128"/>
      <c r="T333" s="129"/>
      <c r="U333" s="124"/>
    </row>
    <row r="334" spans="1:21" s="6" customFormat="1" ht="12.75">
      <c r="A334" s="131" t="s">
        <v>677</v>
      </c>
      <c r="B334" s="132" t="s">
        <v>738</v>
      </c>
      <c r="C334" s="133">
        <v>0</v>
      </c>
      <c r="D334" s="133">
        <v>1806</v>
      </c>
      <c r="E334" s="133">
        <v>515</v>
      </c>
      <c r="F334" s="133">
        <v>397</v>
      </c>
      <c r="G334" s="132" t="s">
        <v>739</v>
      </c>
      <c r="H334" s="134"/>
      <c r="I334" s="134">
        <v>795</v>
      </c>
      <c r="J334" s="135">
        <v>770</v>
      </c>
      <c r="K334" s="135">
        <v>870</v>
      </c>
      <c r="L334" s="136"/>
      <c r="M334" s="134">
        <v>932</v>
      </c>
      <c r="N334" s="135">
        <v>950.6</v>
      </c>
      <c r="O334" s="132">
        <v>237.65</v>
      </c>
      <c r="P334" s="132">
        <v>237.65</v>
      </c>
      <c r="Q334" s="132">
        <v>237.65</v>
      </c>
      <c r="R334" s="132">
        <v>237.65</v>
      </c>
      <c r="S334" s="120" t="s">
        <v>270</v>
      </c>
      <c r="T334" s="137"/>
      <c r="U334" s="132"/>
    </row>
    <row r="335" spans="1:21" s="130" customFormat="1" ht="12.75">
      <c r="A335" s="131"/>
      <c r="B335" s="132" t="s">
        <v>740</v>
      </c>
      <c r="C335" s="125"/>
      <c r="D335" s="125"/>
      <c r="E335" s="125"/>
      <c r="F335" s="125"/>
      <c r="G335" s="132" t="s">
        <v>741</v>
      </c>
      <c r="H335" s="126"/>
      <c r="I335" s="126"/>
      <c r="J335" s="127"/>
      <c r="K335" s="127"/>
      <c r="L335" s="136"/>
      <c r="M335" s="126"/>
      <c r="N335" s="135"/>
      <c r="O335" s="124"/>
      <c r="P335" s="124"/>
      <c r="Q335" s="124"/>
      <c r="R335" s="124"/>
      <c r="S335" s="120"/>
      <c r="T335" s="137"/>
      <c r="U335" s="124"/>
    </row>
    <row r="336" spans="1:21" s="6" customFormat="1" ht="12.75">
      <c r="A336" s="131"/>
      <c r="B336" s="132"/>
      <c r="C336" s="133"/>
      <c r="D336" s="133"/>
      <c r="E336" s="133"/>
      <c r="F336" s="133"/>
      <c r="G336" s="132" t="s">
        <v>742</v>
      </c>
      <c r="H336" s="134"/>
      <c r="I336" s="134"/>
      <c r="J336" s="135"/>
      <c r="K336" s="135"/>
      <c r="L336" s="136"/>
      <c r="M336" s="134"/>
      <c r="N336" s="135"/>
      <c r="O336" s="132"/>
      <c r="P336" s="132"/>
      <c r="Q336" s="132"/>
      <c r="R336" s="132"/>
      <c r="S336" s="120"/>
      <c r="T336" s="137"/>
      <c r="U336" s="132"/>
    </row>
    <row r="337" spans="1:21" s="6" customFormat="1" ht="12.75">
      <c r="A337" s="131"/>
      <c r="B337" s="132"/>
      <c r="C337" s="125"/>
      <c r="D337" s="125"/>
      <c r="E337" s="125"/>
      <c r="F337" s="125"/>
      <c r="G337" s="132" t="s">
        <v>743</v>
      </c>
      <c r="H337" s="134"/>
      <c r="I337" s="134"/>
      <c r="J337" s="135"/>
      <c r="K337" s="135"/>
      <c r="L337" s="136"/>
      <c r="M337" s="134"/>
      <c r="N337" s="135"/>
      <c r="O337" s="132"/>
      <c r="P337" s="132"/>
      <c r="Q337" s="132"/>
      <c r="R337" s="132"/>
      <c r="S337" s="120"/>
      <c r="T337" s="137"/>
      <c r="U337" s="132"/>
    </row>
    <row r="338" spans="1:21" s="6" customFormat="1" ht="12.75">
      <c r="A338" s="131"/>
      <c r="B338" s="132"/>
      <c r="C338" s="133"/>
      <c r="D338" s="133"/>
      <c r="E338" s="133"/>
      <c r="F338" s="133"/>
      <c r="G338" s="132" t="s">
        <v>744</v>
      </c>
      <c r="H338" s="134"/>
      <c r="I338" s="134"/>
      <c r="J338" s="135"/>
      <c r="K338" s="135"/>
      <c r="L338" s="136"/>
      <c r="M338" s="134"/>
      <c r="N338" s="135"/>
      <c r="O338" s="132"/>
      <c r="P338" s="132"/>
      <c r="Q338" s="132"/>
      <c r="R338" s="132"/>
      <c r="S338" s="120"/>
      <c r="T338" s="137"/>
      <c r="U338" s="132"/>
    </row>
    <row r="339" spans="1:21" s="130" customFormat="1" ht="12.75">
      <c r="A339" s="123"/>
      <c r="B339" s="124" t="s">
        <v>745</v>
      </c>
      <c r="C339" s="125"/>
      <c r="D339" s="125"/>
      <c r="E339" s="125"/>
      <c r="F339" s="125"/>
      <c r="G339" s="124"/>
      <c r="H339" s="126"/>
      <c r="I339" s="126">
        <f>SUM(I334)</f>
        <v>795</v>
      </c>
      <c r="J339" s="127">
        <f>SUM(J334)</f>
        <v>770</v>
      </c>
      <c r="K339" s="127">
        <f>SUM(K334)</f>
        <v>870</v>
      </c>
      <c r="L339" s="138"/>
      <c r="M339" s="126">
        <f aca="true" t="shared" si="2" ref="M339:R339">SUM(M334)</f>
        <v>932</v>
      </c>
      <c r="N339" s="127">
        <f t="shared" si="2"/>
        <v>950.6</v>
      </c>
      <c r="O339" s="127">
        <f t="shared" si="2"/>
        <v>237.65</v>
      </c>
      <c r="P339" s="127">
        <f t="shared" si="2"/>
        <v>237.65</v>
      </c>
      <c r="Q339" s="127">
        <f t="shared" si="2"/>
        <v>237.65</v>
      </c>
      <c r="R339" s="127">
        <f t="shared" si="2"/>
        <v>237.65</v>
      </c>
      <c r="S339" s="128"/>
      <c r="T339" s="129"/>
      <c r="U339" s="124"/>
    </row>
    <row r="340" spans="1:21" s="130" customFormat="1" ht="12.75">
      <c r="A340" s="123" t="s">
        <v>19</v>
      </c>
      <c r="B340" s="124"/>
      <c r="C340" s="125"/>
      <c r="D340" s="125"/>
      <c r="E340" s="125"/>
      <c r="F340" s="125"/>
      <c r="G340" s="124"/>
      <c r="H340" s="126"/>
      <c r="I340" s="126"/>
      <c r="J340" s="127">
        <f>SUM(J288,J296,J319,J326,J332,J339)</f>
        <v>49130</v>
      </c>
      <c r="K340" s="127">
        <f>SUM(K288,K296,K319,K326,K332,K339)</f>
        <v>48245.119999999995</v>
      </c>
      <c r="L340" s="138"/>
      <c r="M340" s="126"/>
      <c r="N340" s="127">
        <f>SUM(N288,N296,N319,N326,N332,N339)</f>
        <v>56987.996999999996</v>
      </c>
      <c r="O340" s="127">
        <f>SUM(O288,O296,O319,O326,O332,O339)</f>
        <v>13815.179999999998</v>
      </c>
      <c r="P340" s="127">
        <f>SUM(P288,P296,P319,P326,P332,P339)</f>
        <v>15348.319999999998</v>
      </c>
      <c r="Q340" s="127">
        <f>SUM(Q288,Q296,Q319,Q326,Q332,Q339)</f>
        <v>14542.3</v>
      </c>
      <c r="R340" s="127">
        <f>SUM(R288,R296,R319,R326,R332,R339)</f>
        <v>13282.199999999999</v>
      </c>
      <c r="S340" s="128"/>
      <c r="T340" s="140"/>
      <c r="U340" s="124"/>
    </row>
    <row r="341" spans="1:20" s="6" customFormat="1" ht="12.75">
      <c r="A341" s="164"/>
      <c r="C341" s="5"/>
      <c r="D341" s="5"/>
      <c r="E341" s="5"/>
      <c r="F341" s="5"/>
      <c r="H341" s="54"/>
      <c r="I341" s="54"/>
      <c r="J341" s="165"/>
      <c r="K341" s="165"/>
      <c r="L341" s="5"/>
      <c r="M341" s="54"/>
      <c r="N341" s="165"/>
      <c r="S341" s="166"/>
      <c r="T341" s="167"/>
    </row>
    <row r="342" spans="1:20" s="13" customFormat="1" ht="14.25" customHeight="1">
      <c r="A342" s="14"/>
      <c r="C342" s="15"/>
      <c r="D342" s="15"/>
      <c r="E342" s="15"/>
      <c r="F342" s="15"/>
      <c r="H342" s="16"/>
      <c r="I342" s="16"/>
      <c r="J342" s="17"/>
      <c r="K342" s="17"/>
      <c r="L342" s="15"/>
      <c r="M342" s="16"/>
      <c r="N342" s="17"/>
      <c r="S342" s="18"/>
      <c r="T342" s="19"/>
    </row>
    <row r="343" spans="1:20" s="13" customFormat="1" ht="15">
      <c r="A343" s="14"/>
      <c r="C343" s="46"/>
      <c r="D343" s="46"/>
      <c r="E343" s="46"/>
      <c r="F343" s="46"/>
      <c r="H343" s="16"/>
      <c r="I343" s="16"/>
      <c r="J343" s="17"/>
      <c r="K343" s="17"/>
      <c r="L343" s="168"/>
      <c r="M343" s="16"/>
      <c r="N343" s="17"/>
      <c r="S343" s="18"/>
      <c r="T343" s="19"/>
    </row>
    <row r="345" ht="12.75">
      <c r="B345" s="2" t="s">
        <v>746</v>
      </c>
    </row>
    <row r="347" ht="13.5" customHeight="1"/>
    <row r="349" ht="12.75">
      <c r="B349" s="2" t="s">
        <v>746</v>
      </c>
    </row>
    <row r="354" ht="12.75">
      <c r="B354" s="2" t="s">
        <v>746</v>
      </c>
    </row>
    <row r="355" ht="12.75">
      <c r="B355" s="2" t="s">
        <v>746</v>
      </c>
    </row>
    <row r="357" ht="13.5" customHeight="1"/>
    <row r="359" ht="12.75">
      <c r="B359" s="2" t="s">
        <v>746</v>
      </c>
    </row>
    <row r="361" ht="13.5" customHeight="1"/>
    <row r="363" ht="12.75">
      <c r="B363" s="2" t="s">
        <v>746</v>
      </c>
    </row>
    <row r="369" ht="13.5" customHeight="1"/>
    <row r="371" ht="12.75">
      <c r="B371" s="2" t="s">
        <v>746</v>
      </c>
    </row>
    <row r="373" ht="13.5" customHeight="1"/>
    <row r="375" ht="12.75">
      <c r="B375" s="2" t="s">
        <v>746</v>
      </c>
    </row>
    <row r="380" ht="12.75">
      <c r="B380" s="2" t="s">
        <v>746</v>
      </c>
    </row>
    <row r="386" ht="12.75">
      <c r="B386" s="2" t="s">
        <v>746</v>
      </c>
    </row>
    <row r="388" ht="13.5" customHeight="1"/>
    <row r="392" ht="12.75">
      <c r="B392" s="2" t="s">
        <v>746</v>
      </c>
    </row>
    <row r="397" ht="12.75">
      <c r="B397" s="2" t="s">
        <v>746</v>
      </c>
    </row>
    <row r="399" ht="13.5" customHeight="1"/>
    <row r="401" ht="12.75">
      <c r="B401" s="2" t="s">
        <v>746</v>
      </c>
    </row>
    <row r="405" ht="12.75" customHeight="1"/>
    <row r="406" ht="12.75">
      <c r="B406" s="2" t="s">
        <v>746</v>
      </c>
    </row>
    <row r="410" ht="12.75">
      <c r="B410" s="2" t="s">
        <v>746</v>
      </c>
    </row>
    <row r="415" ht="12.75">
      <c r="B415" s="2" t="s">
        <v>746</v>
      </c>
    </row>
    <row r="417" ht="13.5" customHeight="1"/>
    <row r="419" ht="12.75">
      <c r="B419" s="2" t="s">
        <v>746</v>
      </c>
    </row>
    <row r="424" ht="12.75">
      <c r="B424" s="2" t="s">
        <v>746</v>
      </c>
    </row>
    <row r="426" ht="12.75">
      <c r="B426" s="2" t="s">
        <v>746</v>
      </c>
    </row>
    <row r="430" ht="12.75">
      <c r="B430" s="2" t="s">
        <v>746</v>
      </c>
    </row>
    <row r="433" ht="12.75">
      <c r="B433" s="2" t="s">
        <v>746</v>
      </c>
    </row>
    <row r="435" ht="13.5" customHeight="1"/>
    <row r="438" ht="12.75">
      <c r="B438" s="2" t="s">
        <v>746</v>
      </c>
    </row>
    <row r="440" ht="12.75">
      <c r="B440" s="2" t="s">
        <v>746</v>
      </c>
    </row>
    <row r="445" ht="12.75">
      <c r="B445" s="2" t="s">
        <v>746</v>
      </c>
    </row>
    <row r="448" ht="13.5" customHeight="1"/>
    <row r="449" ht="12.75">
      <c r="B449" s="2" t="s">
        <v>746</v>
      </c>
    </row>
    <row r="454" ht="12.75">
      <c r="B454" s="2" t="s">
        <v>746</v>
      </c>
    </row>
    <row r="456" ht="13.5" customHeight="1"/>
    <row r="458" ht="12.75">
      <c r="B458" s="2" t="s">
        <v>746</v>
      </c>
    </row>
    <row r="461" ht="0.75" customHeight="1"/>
    <row r="462" ht="12.75">
      <c r="B462" s="2" t="s">
        <v>746</v>
      </c>
    </row>
    <row r="464" ht="13.5" customHeight="1"/>
    <row r="1993" spans="19:20" ht="12.75">
      <c r="S1993" s="169"/>
      <c r="T1993" s="170"/>
    </row>
    <row r="1994" spans="19:20" ht="12.75">
      <c r="S1994" s="169"/>
      <c r="T1994" s="170"/>
    </row>
    <row r="1995" spans="19:20" ht="12.75">
      <c r="S1995" s="169"/>
      <c r="T1995" s="170"/>
    </row>
    <row r="1996" spans="19:20" ht="12.75">
      <c r="S1996" s="169"/>
      <c r="T1996" s="170"/>
    </row>
    <row r="1997" spans="19:20" ht="12.75">
      <c r="S1997" s="169"/>
      <c r="T1997" s="170"/>
    </row>
    <row r="1998" spans="19:20" ht="12.75">
      <c r="S1998" s="169"/>
      <c r="T1998" s="170"/>
    </row>
    <row r="1999" spans="19:20" ht="12.75">
      <c r="S1999" s="169"/>
      <c r="T1999" s="170"/>
    </row>
    <row r="2000" spans="19:20" ht="12.75">
      <c r="S2000" s="169"/>
      <c r="T2000" s="170"/>
    </row>
    <row r="2001" spans="19:20" ht="12.75">
      <c r="S2001" s="169"/>
      <c r="T2001" s="170"/>
    </row>
    <row r="2002" spans="19:20" ht="12.75">
      <c r="S2002" s="169"/>
      <c r="T2002" s="170"/>
    </row>
    <row r="2003" spans="19:20" ht="12.75">
      <c r="S2003" s="169"/>
      <c r="T2003" s="170"/>
    </row>
    <row r="2004" spans="19:20" ht="12.75">
      <c r="S2004" s="169"/>
      <c r="T2004" s="170"/>
    </row>
    <row r="2005" spans="19:20" ht="12.75">
      <c r="S2005" s="169"/>
      <c r="T2005" s="170"/>
    </row>
    <row r="2006" spans="19:20" ht="12.75">
      <c r="S2006" s="169"/>
      <c r="T2006" s="170"/>
    </row>
    <row r="2007" spans="19:20" ht="12.75">
      <c r="S2007" s="169"/>
      <c r="T2007" s="170"/>
    </row>
    <row r="2008" spans="19:20" ht="12.75">
      <c r="S2008" s="169"/>
      <c r="T2008" s="170"/>
    </row>
    <row r="2009" spans="19:20" ht="12.75">
      <c r="S2009" s="169"/>
      <c r="T2009" s="170"/>
    </row>
    <row r="2010" spans="19:20" ht="12.75">
      <c r="S2010" s="169"/>
      <c r="T2010" s="170"/>
    </row>
    <row r="2011" spans="19:20" ht="12.75">
      <c r="S2011" s="169"/>
      <c r="T2011" s="170"/>
    </row>
    <row r="2012" spans="19:20" ht="12.75">
      <c r="S2012" s="169"/>
      <c r="T2012" s="170"/>
    </row>
    <row r="2013" spans="19:20" ht="12.75">
      <c r="S2013" s="169"/>
      <c r="T2013" s="170"/>
    </row>
    <row r="2014" spans="19:20" ht="12.75">
      <c r="S2014" s="169"/>
      <c r="T2014" s="170"/>
    </row>
    <row r="2015" spans="19:20" ht="12.75">
      <c r="S2015" s="169"/>
      <c r="T2015" s="170"/>
    </row>
    <row r="2016" spans="19:20" ht="12.75">
      <c r="S2016" s="169"/>
      <c r="T2016" s="170"/>
    </row>
    <row r="2017" spans="19:20" ht="12.75">
      <c r="S2017" s="169"/>
      <c r="T2017" s="170"/>
    </row>
    <row r="2018" spans="19:20" ht="12.75">
      <c r="S2018" s="169"/>
      <c r="T2018" s="170"/>
    </row>
    <row r="2019" spans="19:20" ht="12.75">
      <c r="S2019" s="169"/>
      <c r="T2019" s="170"/>
    </row>
    <row r="2020" spans="19:20" ht="12.75">
      <c r="S2020" s="169"/>
      <c r="T2020" s="170"/>
    </row>
    <row r="2021" spans="19:20" ht="12.75">
      <c r="S2021" s="169"/>
      <c r="T2021" s="170"/>
    </row>
    <row r="2022" spans="19:20" ht="12.75">
      <c r="S2022" s="169"/>
      <c r="T2022" s="170"/>
    </row>
    <row r="2023" spans="19:20" ht="12.75">
      <c r="S2023" s="169"/>
      <c r="T2023" s="170"/>
    </row>
    <row r="2024" spans="19:20" ht="12.75">
      <c r="S2024" s="169"/>
      <c r="T2024" s="170"/>
    </row>
    <row r="2025" spans="19:20" ht="12.75">
      <c r="S2025" s="169"/>
      <c r="T2025" s="170"/>
    </row>
    <row r="2026" spans="19:20" ht="12.75">
      <c r="S2026" s="169"/>
      <c r="T2026" s="170"/>
    </row>
    <row r="2027" spans="19:20" ht="12.75">
      <c r="S2027" s="169"/>
      <c r="T2027" s="170"/>
    </row>
    <row r="2028" spans="19:20" ht="12.75">
      <c r="S2028" s="169"/>
      <c r="T2028" s="170"/>
    </row>
    <row r="2029" spans="19:20" ht="12.75">
      <c r="S2029" s="169"/>
      <c r="T2029" s="170"/>
    </row>
    <row r="2030" spans="19:20" ht="12.75">
      <c r="S2030" s="169"/>
      <c r="T2030" s="170"/>
    </row>
    <row r="2031" spans="19:20" ht="12.75">
      <c r="S2031" s="169"/>
      <c r="T2031" s="170"/>
    </row>
    <row r="2032" spans="19:20" ht="12.75">
      <c r="S2032" s="169"/>
      <c r="T2032" s="170"/>
    </row>
    <row r="2033" spans="19:20" ht="12.75">
      <c r="S2033" s="169"/>
      <c r="T2033" s="170"/>
    </row>
    <row r="2034" spans="19:20" ht="12.75">
      <c r="S2034" s="169"/>
      <c r="T2034" s="170"/>
    </row>
    <row r="2035" spans="19:20" ht="12.75">
      <c r="S2035" s="169"/>
      <c r="T2035" s="170"/>
    </row>
    <row r="2036" spans="19:20" ht="12.75">
      <c r="S2036" s="169"/>
      <c r="T2036" s="170"/>
    </row>
    <row r="2037" spans="19:20" ht="12.75">
      <c r="S2037" s="169"/>
      <c r="T2037" s="170"/>
    </row>
    <row r="2038" spans="19:20" ht="12.75">
      <c r="S2038" s="169"/>
      <c r="T2038" s="170"/>
    </row>
  </sheetData>
  <mergeCells count="48">
    <mergeCell ref="S28:S29"/>
    <mergeCell ref="T28:T29"/>
    <mergeCell ref="I25:J25"/>
    <mergeCell ref="K25:L25"/>
    <mergeCell ref="M25:N25"/>
    <mergeCell ref="A28:A29"/>
    <mergeCell ref="B28:B29"/>
    <mergeCell ref="C28:F28"/>
    <mergeCell ref="G28:G29"/>
    <mergeCell ref="I21:J21"/>
    <mergeCell ref="K21:L21"/>
    <mergeCell ref="M21:N21"/>
    <mergeCell ref="I23:J23"/>
    <mergeCell ref="K23:L23"/>
    <mergeCell ref="M23:N23"/>
    <mergeCell ref="I17:J17"/>
    <mergeCell ref="K17:L17"/>
    <mergeCell ref="M17:N17"/>
    <mergeCell ref="I19:J19"/>
    <mergeCell ref="K19:L19"/>
    <mergeCell ref="M19:N19"/>
    <mergeCell ref="C15:F15"/>
    <mergeCell ref="I15:J15"/>
    <mergeCell ref="K15:L15"/>
    <mergeCell ref="M15:N15"/>
    <mergeCell ref="I12:J12"/>
    <mergeCell ref="K12:L12"/>
    <mergeCell ref="M12:N12"/>
    <mergeCell ref="I13:J13"/>
    <mergeCell ref="K13:L13"/>
    <mergeCell ref="M13:N13"/>
    <mergeCell ref="I10:J10"/>
    <mergeCell ref="K10:L10"/>
    <mergeCell ref="M10:N10"/>
    <mergeCell ref="I11:J11"/>
    <mergeCell ref="K11:L11"/>
    <mergeCell ref="M11:N11"/>
    <mergeCell ref="I8:J8"/>
    <mergeCell ref="K8:L8"/>
    <mergeCell ref="M8:N8"/>
    <mergeCell ref="I9:J9"/>
    <mergeCell ref="K9:L9"/>
    <mergeCell ref="M9:N9"/>
    <mergeCell ref="A2:U2"/>
    <mergeCell ref="I4:N4"/>
    <mergeCell ref="I5:J5"/>
    <mergeCell ref="K5:L5"/>
    <mergeCell ref="M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Булавинова</dc:creator>
  <cp:keywords/>
  <dc:description/>
  <cp:lastModifiedBy>Булавинова</cp:lastModifiedBy>
  <dcterms:created xsi:type="dcterms:W3CDTF">2004-01-09T04:39:24Z</dcterms:created>
  <dcterms:modified xsi:type="dcterms:W3CDTF">2004-01-09T04:39:54Z</dcterms:modified>
  <cp:category/>
  <cp:version/>
  <cp:contentType/>
  <cp:contentStatus/>
</cp:coreProperties>
</file>