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72" windowWidth="11952" windowHeight="3108" tabRatio="764" activeTab="0"/>
  </bookViews>
  <sheets>
    <sheet name="Кратк.прогр." sheetId="1" r:id="rId1"/>
    <sheet name="Фин.обеспеч." sheetId="2" r:id="rId2"/>
  </sheets>
  <definedNames>
    <definedName name="_xlnm.Print_Area" localSheetId="0">'Кратк.прогр.'!$A$1:$L$491</definedName>
  </definedNames>
  <calcPr fullCalcOnLoad="1"/>
</workbook>
</file>

<file path=xl/sharedStrings.xml><?xml version="1.0" encoding="utf-8"?>
<sst xmlns="http://schemas.openxmlformats.org/spreadsheetml/2006/main" count="762" uniqueCount="459">
  <si>
    <t xml:space="preserve">Сроки </t>
  </si>
  <si>
    <t>Исполни-</t>
  </si>
  <si>
    <t>Ожидаемые</t>
  </si>
  <si>
    <t>Предполагаемая стоимость</t>
  </si>
  <si>
    <t>№</t>
  </si>
  <si>
    <t>Основные мероприятия</t>
  </si>
  <si>
    <t>исполнения</t>
  </si>
  <si>
    <t>тели</t>
  </si>
  <si>
    <t>результаты</t>
  </si>
  <si>
    <t xml:space="preserve">Федер. </t>
  </si>
  <si>
    <t>Прогн.</t>
  </si>
  <si>
    <t>ВСЕГО</t>
  </si>
  <si>
    <t>Бюдж.</t>
  </si>
  <si>
    <t>бюдж.</t>
  </si>
  <si>
    <t>источ.</t>
  </si>
  <si>
    <t>7.  СОЗДАНИЕ СИСТЕМЫ ИНФОРМАЦИОННОГО ОБЕСПЕЧЕНИЯ МОЛОДЁЖНОЙ ПОЛИТИКИ.</t>
  </si>
  <si>
    <t>МЕЖДУНАРОДНОЕ МОЛОДЁЖНОЕ СОТРУДНИЧЕСТВО</t>
  </si>
  <si>
    <t>1.</t>
  </si>
  <si>
    <t>В течении</t>
  </si>
  <si>
    <t>Удовлетворение</t>
  </si>
  <si>
    <t>средства</t>
  </si>
  <si>
    <t>потребностей молодёжи</t>
  </si>
  <si>
    <t>массов.</t>
  </si>
  <si>
    <t>в информации, необходимой для</t>
  </si>
  <si>
    <t>года</t>
  </si>
  <si>
    <t>информ.</t>
  </si>
  <si>
    <t xml:space="preserve">социальной защищённости </t>
  </si>
  <si>
    <t>2.</t>
  </si>
  <si>
    <t>Договор за рекламное окно</t>
  </si>
  <si>
    <t xml:space="preserve">в период гражданского </t>
  </si>
  <si>
    <t>3.</t>
  </si>
  <si>
    <t>становления.</t>
  </si>
  <si>
    <t xml:space="preserve">Помощь в поиске материалов </t>
  </si>
  <si>
    <t>4.</t>
  </si>
  <si>
    <t xml:space="preserve">методического </t>
  </si>
  <si>
    <t>5.</t>
  </si>
  <si>
    <t xml:space="preserve">Видеокассеты (архивный и методический </t>
  </si>
  <si>
    <t xml:space="preserve">характера для решения </t>
  </si>
  <si>
    <t>юридических,</t>
  </si>
  <si>
    <t>6.</t>
  </si>
  <si>
    <t xml:space="preserve">Поздравительные открытки на </t>
  </si>
  <si>
    <t>коммуникативных, личностных,</t>
  </si>
  <si>
    <t>профессиональных, досуговых,</t>
  </si>
  <si>
    <t>7.</t>
  </si>
  <si>
    <t>Оформление наглядной агитации</t>
  </si>
  <si>
    <t>8.</t>
  </si>
  <si>
    <t>I кв.</t>
  </si>
  <si>
    <t>9.</t>
  </si>
  <si>
    <t>II кв.</t>
  </si>
  <si>
    <t>10.</t>
  </si>
  <si>
    <t>11.</t>
  </si>
  <si>
    <t xml:space="preserve">8. СОЗДАНИЕ УСЛОВИЙ ДЛЯ ЭФФЕКТИВНОЙ РЕАЛИЗАЦИИ ПОТЕНЦИАЛА МОЛОДЁЖИ В ПРОЦЕССЕ </t>
  </si>
  <si>
    <t>СОЦИАЛЬНО-ЭКОНОМИЧЕСКИХ ПРЕОБРАЗОВАНИЙ В СТРАНЕ. ПОДДЕРЖКА ДЕТСКИХ, МОЛОДЁЖНЫХ</t>
  </si>
  <si>
    <t xml:space="preserve">  И СТУДЕНЧЕСКИХ ОБЩЕСТВЕННЫХ  ОБЪЕДИНЕНИЙ</t>
  </si>
  <si>
    <t>8.1.</t>
  </si>
  <si>
    <t xml:space="preserve">Оплата обучения талантливой </t>
  </si>
  <si>
    <t>в течении</t>
  </si>
  <si>
    <t>8.2.</t>
  </si>
  <si>
    <t xml:space="preserve">Повышение интеллектуального и </t>
  </si>
  <si>
    <t>творческого потенциала молодого</t>
  </si>
  <si>
    <t>поколения.</t>
  </si>
  <si>
    <t>Повышение самооценки и собствен-</t>
  </si>
  <si>
    <t xml:space="preserve">Премия "За мастерство и творческую </t>
  </si>
  <si>
    <t>ной значимости</t>
  </si>
  <si>
    <t>инициативу в развитии культуры"</t>
  </si>
  <si>
    <t>(10 премий)</t>
  </si>
  <si>
    <t>Работа с клубом многодетных семей</t>
  </si>
  <si>
    <t>"Рождественские встречи"</t>
  </si>
  <si>
    <t>Организационно-методическая и финан-</t>
  </si>
  <si>
    <t>совая поддержка программ молодёж-</t>
  </si>
  <si>
    <t>(в рамках декады многодетных)</t>
  </si>
  <si>
    <t>ных объединений.</t>
  </si>
  <si>
    <t>Праздник Знаний</t>
  </si>
  <si>
    <t>III кв.</t>
  </si>
  <si>
    <t>Ко Дню Матери</t>
  </si>
  <si>
    <t>IV кв.</t>
  </si>
  <si>
    <t>Проведение праздника "Новый год"</t>
  </si>
  <si>
    <t>Работа с клубом молодых инвалидов</t>
  </si>
  <si>
    <t xml:space="preserve">Рождественский вечер </t>
  </si>
  <si>
    <t>Развитие художественного творчества</t>
  </si>
  <si>
    <t>молодёжи. Воспитание у молодёжи</t>
  </si>
  <si>
    <t xml:space="preserve">потребности в освоении ценностей </t>
  </si>
  <si>
    <t>мировой и национальной культуры</t>
  </si>
  <si>
    <t>участие в культурной жизни общества.</t>
  </si>
  <si>
    <t>в течение</t>
  </si>
  <si>
    <t>Снижение уровня  безработицы</t>
  </si>
  <si>
    <t>Оплата по договорам</t>
  </si>
  <si>
    <t>среди молодёжи.</t>
  </si>
  <si>
    <t>Бухгалтер 1,0 ставки</t>
  </si>
  <si>
    <t xml:space="preserve"> </t>
  </si>
  <si>
    <t xml:space="preserve">3. ФОРМИРОВАНИЕ И РАЗВИТИЕ СИСТЕМЫ  КЛУБОВ ДЛЯ МОЛОДЕЖИ. </t>
  </si>
  <si>
    <t>КОМПЛЕКСНЫЕ МЕРЫ ПО УКРЕПЛЕНИЮ МОЛОДОЙ СЕМЬИ.</t>
  </si>
  <si>
    <t>Мероприятия</t>
  </si>
  <si>
    <t xml:space="preserve">Оказание психологической помощи </t>
  </si>
  <si>
    <t>постоянно</t>
  </si>
  <si>
    <t>Центр психо-</t>
  </si>
  <si>
    <t>молодой семье</t>
  </si>
  <si>
    <t>логичес-</t>
  </si>
  <si>
    <t>Помощь в трудоустройстве</t>
  </si>
  <si>
    <t>кой помощи,</t>
  </si>
  <si>
    <t>Помощь и участие в организации</t>
  </si>
  <si>
    <t>Предоставление информации по различным</t>
  </si>
  <si>
    <t>направлениям: работа, право, отдых и т.д.</t>
  </si>
  <si>
    <t>Помощь клубу молодой семьи в организации</t>
  </si>
  <si>
    <t xml:space="preserve">Поддержка молодой семьи, </t>
  </si>
  <si>
    <t>мероприятий</t>
  </si>
  <si>
    <t xml:space="preserve">молодой </t>
  </si>
  <si>
    <t>адаптация ее</t>
  </si>
  <si>
    <t>семьи</t>
  </si>
  <si>
    <t xml:space="preserve">в условиях перехода к </t>
  </si>
  <si>
    <t>рыночной экономике,</t>
  </si>
  <si>
    <t xml:space="preserve">улучшение ее нравственного </t>
  </si>
  <si>
    <t>и духовного состояния.</t>
  </si>
  <si>
    <t xml:space="preserve">Праздник имянаречения </t>
  </si>
  <si>
    <t>в течении года</t>
  </si>
  <si>
    <t xml:space="preserve">Договор о проведении просветительских </t>
  </si>
  <si>
    <t xml:space="preserve">мероприятий (лекций) для молодых семей </t>
  </si>
  <si>
    <t>или готовящихся вступить в брак</t>
  </si>
  <si>
    <t>(Специалисты Института семьи и брака)</t>
  </si>
  <si>
    <t xml:space="preserve">День Св. Валентина. День Влюбленных </t>
  </si>
  <si>
    <t>(для молодых семей)</t>
  </si>
  <si>
    <t>12.</t>
  </si>
  <si>
    <t xml:space="preserve"> Коммунальные расходы по</t>
  </si>
  <si>
    <t>в теч года</t>
  </si>
  <si>
    <t>4. ПРОФИЛАКТИКА НАРКОМАНИИ И ЗАВИСИМОСТИ ОТ ПСИХОАКТИВНЫХ ВЕЩЕСТВ, АСОЦИАЛЬНЫХ</t>
  </si>
  <si>
    <t xml:space="preserve"> ЯВЛЕНИЙ В МОЛОДЁЖНОЙ СРЕДЕ, ПРАВОВАЯ ЗАЩИТА И СОХРАНЕНИЕ ПСИХИЧЕСКОГО ЗДОРОВЬЯ МОЛОДЁЖИ </t>
  </si>
  <si>
    <t xml:space="preserve">Издание 4-х номеров бюллетеня, </t>
  </si>
  <si>
    <t>Iкв.</t>
  </si>
  <si>
    <t>Развитие ситемы профилактики</t>
  </si>
  <si>
    <t>"Без иллюзий"</t>
  </si>
  <si>
    <t xml:space="preserve">Социальный конкурс "Мы хотим жить" </t>
  </si>
  <si>
    <t>IIкв.</t>
  </si>
  <si>
    <t>наркозависимости и реабилитация</t>
  </si>
  <si>
    <t>ЦСП и СР</t>
  </si>
  <si>
    <t>подростков и молодёжи, имеющих</t>
  </si>
  <si>
    <t>Городская акция "Брось курить и выиграй"</t>
  </si>
  <si>
    <t>ЦСППС и Д</t>
  </si>
  <si>
    <t>наркотическую зависимость.</t>
  </si>
  <si>
    <t>"Наши дети в опасности"</t>
  </si>
  <si>
    <t>13.</t>
  </si>
  <si>
    <t>14.</t>
  </si>
  <si>
    <t>15.</t>
  </si>
  <si>
    <t>II-III кв.</t>
  </si>
  <si>
    <t>Приобретение специальной литературы,</t>
  </si>
  <si>
    <t>Весь период</t>
  </si>
  <si>
    <t>видеоматериалов по профилактике</t>
  </si>
  <si>
    <t xml:space="preserve"> наркозависимости для информационно-</t>
  </si>
  <si>
    <t>методического кабинета городского</t>
  </si>
  <si>
    <t xml:space="preserve"> Отдел культ.,</t>
  </si>
  <si>
    <t>Совета и образовательных учереждений</t>
  </si>
  <si>
    <t xml:space="preserve"> Гор.Совет</t>
  </si>
  <si>
    <t>ПУ-10,32,</t>
  </si>
  <si>
    <t>ЦСППиД.</t>
  </si>
  <si>
    <t>1. ФОРМИРОВАНИЕ УСЛОВИЙ ДЛЯ ГРАЖДАНСКОГО СТАНОВЛЕНИЯ, ВОЕННО-ПАТРИОТИЧЕСКОГО, ДУХОВНО-</t>
  </si>
  <si>
    <t xml:space="preserve">Торжественные проводы </t>
  </si>
  <si>
    <t>призывников в армию</t>
  </si>
  <si>
    <t xml:space="preserve"> ГорВоенкомат</t>
  </si>
  <si>
    <t>ОСТШ"Мередиан"</t>
  </si>
  <si>
    <t>Торжественная часть, концертная программа,</t>
  </si>
  <si>
    <t>Воспитание в подростках уважения</t>
  </si>
  <si>
    <t xml:space="preserve"> Воинская Часть</t>
  </si>
  <si>
    <t>к военной службе и вооруженным</t>
  </si>
  <si>
    <t xml:space="preserve">Торжественная часть, концертная программа, </t>
  </si>
  <si>
    <t>силам.</t>
  </si>
  <si>
    <t>Формирование в сознании молодёжи</t>
  </si>
  <si>
    <t>гордости за военно-историческое</t>
  </si>
  <si>
    <t xml:space="preserve">Развитие стойкой гражданской </t>
  </si>
  <si>
    <t>позиции молодого человека через</t>
  </si>
  <si>
    <t>воспитание патриотизма</t>
  </si>
  <si>
    <t xml:space="preserve">День матери.   Торжественная часть, </t>
  </si>
  <si>
    <t>концертная программа</t>
  </si>
  <si>
    <t xml:space="preserve">Подарки родителям военнослужащих, </t>
  </si>
  <si>
    <t>IV кв</t>
  </si>
  <si>
    <t>День ВДВ</t>
  </si>
  <si>
    <t>Клуб"Патриот"</t>
  </si>
  <si>
    <t>при школах</t>
  </si>
  <si>
    <t>Финансирование работы городского</t>
  </si>
  <si>
    <t xml:space="preserve">м/клуба "Патриот" </t>
  </si>
  <si>
    <t xml:space="preserve">Оплата междугородних переговоров </t>
  </si>
  <si>
    <t>с в/частями, комитетами родителей</t>
  </si>
  <si>
    <t>военнослужащих в других городах</t>
  </si>
  <si>
    <t xml:space="preserve">Приобретение конвертов и отправка </t>
  </si>
  <si>
    <t xml:space="preserve">заказных писем  в войсковые части, </t>
  </si>
  <si>
    <t xml:space="preserve"> комитеты родителей в/служащих </t>
  </si>
  <si>
    <t xml:space="preserve">Приобретение канцтоваров для </t>
  </si>
  <si>
    <t xml:space="preserve">Вручение орденов мужества и </t>
  </si>
  <si>
    <t>ЗАТО Северск</t>
  </si>
  <si>
    <t xml:space="preserve">Проведение Дня памяти погибших воинов </t>
  </si>
  <si>
    <t xml:space="preserve">" В Добрый путь!" - праздник </t>
  </si>
  <si>
    <t>проводов в Армию</t>
  </si>
  <si>
    <t xml:space="preserve">  РАЗВИТИЕ ХУДОЖЕСТВЕННОГО ТВОРЧЕСТВА МОЛОДЕЖИ</t>
  </si>
  <si>
    <t>Повышение творческого потенциала</t>
  </si>
  <si>
    <t>и способности к саморазвитию.</t>
  </si>
  <si>
    <t xml:space="preserve">Воспитание у молодёжи потребности </t>
  </si>
  <si>
    <t>и национальной культуры.</t>
  </si>
  <si>
    <t>РАЗВИТИЕ МОЛОДЁЖНОГО, ДЕТСКОГО И СЕМЕЙНОГО ОТДЫХА</t>
  </si>
  <si>
    <t>5.1.</t>
  </si>
  <si>
    <t>Работа с оздоровительными лагерями</t>
  </si>
  <si>
    <t>Воспитание чувства коллективизма,</t>
  </si>
  <si>
    <t>товарищества и взаимовыручки.</t>
  </si>
  <si>
    <t xml:space="preserve">Награждение лучших работников по итогам </t>
  </si>
  <si>
    <t>Воспитание здорового образа жизни.</t>
  </si>
  <si>
    <t xml:space="preserve">летней оздоровительной </t>
  </si>
  <si>
    <t>кампании детей и подростков</t>
  </si>
  <si>
    <t>"Колобок"</t>
  </si>
  <si>
    <t>"Юниор"</t>
  </si>
  <si>
    <t>сознания</t>
  </si>
  <si>
    <t xml:space="preserve"> клуба "ЮНИОР"</t>
  </si>
  <si>
    <t>Срок</t>
  </si>
  <si>
    <t>Объемы финансирования (в тысяч. рублей)</t>
  </si>
  <si>
    <t>выполнения</t>
  </si>
  <si>
    <t>в том числе по источникам</t>
  </si>
  <si>
    <t>Примечания</t>
  </si>
  <si>
    <t>Бюджетные средства</t>
  </si>
  <si>
    <t>Собственные средства</t>
  </si>
  <si>
    <t>Другие источники</t>
  </si>
  <si>
    <t>Формирование условий для гражданского</t>
  </si>
  <si>
    <t xml:space="preserve"> становления, военно-патриотического,</t>
  </si>
  <si>
    <t>духовно-нравственного воспитания</t>
  </si>
  <si>
    <t>_______</t>
  </si>
  <si>
    <t>Пути решения жилищной проблемы</t>
  </si>
  <si>
    <t>Формирование и развитие системы</t>
  </si>
  <si>
    <t>клубов для молодёжи.</t>
  </si>
  <si>
    <t>Комплексные меры по укреплению</t>
  </si>
  <si>
    <t>молодой семьи.</t>
  </si>
  <si>
    <t>Профилактика наркомании и зависимости  от</t>
  </si>
  <si>
    <t xml:space="preserve"> психоактивных веществ,асоциальных явлений</t>
  </si>
  <si>
    <t xml:space="preserve"> в молодёжной среде, правовая защита и сохранение</t>
  </si>
  <si>
    <t>психического здоровья молодёжи.</t>
  </si>
  <si>
    <t>Развитие молодёжного, детского</t>
  </si>
  <si>
    <t>и семейного отдыха.</t>
  </si>
  <si>
    <t xml:space="preserve">молодёжи. </t>
  </si>
  <si>
    <t>Создание системы информационного обеспечения</t>
  </si>
  <si>
    <t xml:space="preserve"> молодёжной политики.Международное молодёжное</t>
  </si>
  <si>
    <t>сотрудничество.</t>
  </si>
  <si>
    <t>Создание условий для эффективной реализации</t>
  </si>
  <si>
    <t xml:space="preserve"> потенциала молодёжи в процессе </t>
  </si>
  <si>
    <t xml:space="preserve">социально-экономических преобразований в стране. </t>
  </si>
  <si>
    <t>Поддержка детских, молодёжных и студенческих</t>
  </si>
  <si>
    <t>общественных объединений.</t>
  </si>
  <si>
    <t>Глава Администрации ЗАТО Северск</t>
  </si>
  <si>
    <t>Н.И. Кузьменко</t>
  </si>
  <si>
    <t>IIIкв.</t>
  </si>
  <si>
    <t>Специалист по трудоустройству 1 ставка</t>
  </si>
  <si>
    <t>скалы г. Юрга</t>
  </si>
  <si>
    <t xml:space="preserve">Тренировочный поход на Тутальские </t>
  </si>
  <si>
    <t>Посвящение в туристы</t>
  </si>
  <si>
    <t xml:space="preserve">Рождественский конкурс спортивных бальных </t>
  </si>
  <si>
    <t>танцев (Кубок Главы Администрации)</t>
  </si>
  <si>
    <t>в теч. года</t>
  </si>
  <si>
    <t>"Татьянин День" шоу-программа для студентов</t>
  </si>
  <si>
    <t>Конкурс "А ну-ка, парни!"</t>
  </si>
  <si>
    <t>Конкурс "А ну-ка, девушки!"</t>
  </si>
  <si>
    <t xml:space="preserve">Городской конкурс строя и песни, </t>
  </si>
  <si>
    <t>посвященный Дню Победы</t>
  </si>
  <si>
    <t xml:space="preserve">посвященная Дню Защитника Отечества </t>
  </si>
  <si>
    <t xml:space="preserve">Обучение педагогов и психологов методике </t>
  </si>
  <si>
    <t>проведения первичной профилактики наркозависим.</t>
  </si>
  <si>
    <t>КДМ</t>
  </si>
  <si>
    <t>КДМ, Упр. образ.</t>
  </si>
  <si>
    <t xml:space="preserve">КДМ </t>
  </si>
  <si>
    <t>КДМ,Гор Военк.</t>
  </si>
  <si>
    <t xml:space="preserve">КДМ, музеи </t>
  </si>
  <si>
    <t>КДМ, клуб</t>
  </si>
  <si>
    <t>КДМ, ЗАГС</t>
  </si>
  <si>
    <t>работы комитета родителей военнослужащих</t>
  </si>
  <si>
    <t xml:space="preserve"> КДМ (25 клубов - 30 дней)</t>
  </si>
  <si>
    <t>Управл. образов.</t>
  </si>
  <si>
    <t xml:space="preserve">Именные стипендии для студентов </t>
  </si>
  <si>
    <t xml:space="preserve">обучающихся  за пределами Томской обл. </t>
  </si>
  <si>
    <t>прошлое России</t>
  </si>
  <si>
    <t>КДМ, В/Части,</t>
  </si>
  <si>
    <t xml:space="preserve">Пропаганда отечественной истории </t>
  </si>
  <si>
    <t>Организация досуга.</t>
  </si>
  <si>
    <t>Пропаганда здорового образа жизни.</t>
  </si>
  <si>
    <t>Снижение уровня безнадзорности</t>
  </si>
  <si>
    <t>мероприятий КДМ</t>
  </si>
  <si>
    <t xml:space="preserve">КДМ, </t>
  </si>
  <si>
    <t>Управл. образ.,</t>
  </si>
  <si>
    <t>Вечер юмора и смеха 1 апреля</t>
  </si>
  <si>
    <t>КВН среди Комитетов Молодых ивалид.</t>
  </si>
  <si>
    <t>Спортивно-творческ. фестиваль на Яе</t>
  </si>
  <si>
    <t xml:space="preserve"> "Северские зори"</t>
  </si>
  <si>
    <t>УСЗН, КФКиС</t>
  </si>
  <si>
    <t>КДМ, СГТИ</t>
  </si>
  <si>
    <t>I-II кв.</t>
  </si>
  <si>
    <t xml:space="preserve">Приобретение метод. литературы по орг. и провед. отдыха детей </t>
  </si>
  <si>
    <t>Формирование экологического</t>
  </si>
  <si>
    <t>молодой семьи</t>
  </si>
  <si>
    <t>35,8% ЕСН, цветы, памятные адреса</t>
  </si>
  <si>
    <t>по решению СНП ЗАТО Северск</t>
  </si>
  <si>
    <t>Работа с учащимися и студентами</t>
  </si>
  <si>
    <t>Поддержка детских общественных объединений при общеобразовательных школах(22 школы г.Северска, п.Самусь, п.Орловка)</t>
  </si>
  <si>
    <t xml:space="preserve">Работа Координационного Совета по руководству </t>
  </si>
  <si>
    <t xml:space="preserve">музеями в образовательных учреждениях </t>
  </si>
  <si>
    <t>VI городской конкурс патриотической песни</t>
  </si>
  <si>
    <t>медалей военнослужащим(вручение памятн.призов)</t>
  </si>
  <si>
    <t>посвященная Дню Внутренних Войск РФ</t>
  </si>
  <si>
    <t>В/часть№ 3478</t>
  </si>
  <si>
    <t>и культуры, традиций</t>
  </si>
  <si>
    <t>в локальных воинах в мирное время</t>
  </si>
  <si>
    <t xml:space="preserve">КДМ,Комитет </t>
  </si>
  <si>
    <t>родителей в/с</t>
  </si>
  <si>
    <t>молодежи</t>
  </si>
  <si>
    <t>людей,стремление нейтрализовать</t>
  </si>
  <si>
    <t>отчужденность и невостребованность</t>
  </si>
  <si>
    <t>Организация свободного времени</t>
  </si>
  <si>
    <t>в летний период</t>
  </si>
  <si>
    <t>Формирование и развитие системы клубов для молодежи</t>
  </si>
  <si>
    <t>среди детей и подростков</t>
  </si>
  <si>
    <t xml:space="preserve">Общество "Знание" </t>
  </si>
  <si>
    <t>Пропаганда здорового образа</t>
  </si>
  <si>
    <t>жизни</t>
  </si>
  <si>
    <t xml:space="preserve">Областной семинар орг. отдыха детей и подростков </t>
  </si>
  <si>
    <t>Желание познавать мир и беречь его</t>
  </si>
  <si>
    <t xml:space="preserve">Воспитание гржданственности и </t>
  </si>
  <si>
    <t>ознакомления с природоклиматическими,</t>
  </si>
  <si>
    <t xml:space="preserve">этнографическими особенностями </t>
  </si>
  <si>
    <t>посещаемых районов</t>
  </si>
  <si>
    <t>в освоении ценностей мировой</t>
  </si>
  <si>
    <t>(Фотографии,</t>
  </si>
  <si>
    <t>материал по мероприятиям Программы,</t>
  </si>
  <si>
    <t xml:space="preserve">Фотопленка на мероприятия, </t>
  </si>
  <si>
    <t>мероприятия Программы)</t>
  </si>
  <si>
    <t xml:space="preserve"> образовательных,жилищных и</t>
  </si>
  <si>
    <t>других проблем молодежи</t>
  </si>
  <si>
    <t>(Олимпиады, научные проекты, конкурсы и т.д.)</t>
  </si>
  <si>
    <t>(3 премии по 10 МРОТ)</t>
  </si>
  <si>
    <t>8.4</t>
  </si>
  <si>
    <t>Участие в мол.пешем марше "Идущие за горизонт"</t>
  </si>
  <si>
    <t>8.5</t>
  </si>
  <si>
    <t xml:space="preserve">Участие в Междунар. Студенческом фестивале </t>
  </si>
  <si>
    <t>"Дни энергии в Горном Алтае"</t>
  </si>
  <si>
    <t>молодёжи (25 компенсаций)</t>
  </si>
  <si>
    <t>Благотворительный концерт</t>
  </si>
  <si>
    <t>Конкурс среди населения на лучший сценарий соц.</t>
  </si>
  <si>
    <t>ролика по профилактике наркозависимости.</t>
  </si>
  <si>
    <t>Создание видеоролика.</t>
  </si>
  <si>
    <t>СТ-7, гор.Совет</t>
  </si>
  <si>
    <t>пресс-центр Адм.</t>
  </si>
  <si>
    <t>3.2</t>
  </si>
  <si>
    <t>Оборудование</t>
  </si>
  <si>
    <t>Соревнования по "Зимнему футболу"</t>
  </si>
  <si>
    <t>Соревнования по "Жиму лежа"</t>
  </si>
  <si>
    <t>Соревнования по бодибилдингу "Сибирские</t>
  </si>
  <si>
    <t>Атланты"</t>
  </si>
  <si>
    <t>Городской конкурс КВН среди старшеклассников, ПУ</t>
  </si>
  <si>
    <t>- открытая концертная площадка</t>
  </si>
  <si>
    <t>-"Вечер первостроителей" концертная программа</t>
  </si>
  <si>
    <t>"Нептун-2004" - городской праздник</t>
  </si>
  <si>
    <t>Фестиваль "Песни под гитару"</t>
  </si>
  <si>
    <t>Городской конкурс творческих работ</t>
  </si>
  <si>
    <t>"Наши дети - наше будущее"</t>
  </si>
  <si>
    <t>Туристич.палат. лагерь в р-не  с.Шира</t>
  </si>
  <si>
    <t>Палаточный лагерь "Юный спасатель" на оз.Шира</t>
  </si>
  <si>
    <t>Игра "Поиск-2004"</t>
  </si>
  <si>
    <t>День туриста</t>
  </si>
  <si>
    <t>Молодежная комплексная программа "Новая цивилизация" для детских общественных организаций МУ ОСШ ЗАТО Северск</t>
  </si>
  <si>
    <t>2004г.</t>
  </si>
  <si>
    <t>( руб.)</t>
  </si>
  <si>
    <t>Местный</t>
  </si>
  <si>
    <t>ПЕРЕЧЕНЬ ПРОГРАММНЫХ МЕРОПРИЯТИЙ НА 2004 г.</t>
  </si>
  <si>
    <t>ПЕРЕЧЕНЬ ПРОГРАММНЫХ МЕРОПРИЯТИЙ НА 2004г.</t>
  </si>
  <si>
    <t xml:space="preserve">Трудоустройство молодежи старше 18 лет. Создание </t>
  </si>
  <si>
    <t>студенческих строительных и трудовых отрядов, для</t>
  </si>
  <si>
    <t>работы на территории ЗАТО, в северных районах обл.</t>
  </si>
  <si>
    <t>и на побережье Черного моря.</t>
  </si>
  <si>
    <t>Работа Комисси по организации строительства</t>
  </si>
  <si>
    <t>жилья для молодежи :</t>
  </si>
  <si>
    <t>- опрос молодежи о нуждаемости в жилье;</t>
  </si>
  <si>
    <t>Председ.комиссии</t>
  </si>
  <si>
    <t>Парфененко А.И.</t>
  </si>
  <si>
    <t>Улучшение жилищных условий молодых</t>
  </si>
  <si>
    <t>семей и молодежи.</t>
  </si>
  <si>
    <t>Повышение уровня рождаемости.</t>
  </si>
  <si>
    <t>( РУБ.)</t>
  </si>
  <si>
    <t>молодежным клубам по месту жительства</t>
  </si>
  <si>
    <t xml:space="preserve">* все мероприятия проводятся согласно городской комплексной программы "Профилактика потребления психоактивных веществ. Снижение незаконного оборота наркотиков." </t>
  </si>
  <si>
    <t xml:space="preserve">     на 2001-2005 г.г.</t>
  </si>
  <si>
    <t>ПЕРЕЧЕНЬ ПРОГРАММНЫХ МЕРОПРИЯТИЙ НА 2004 ГОД</t>
  </si>
  <si>
    <t>местный</t>
  </si>
  <si>
    <t>Оплата трудовых догов. (согл. Письма п/п Гл.Адм.)</t>
  </si>
  <si>
    <t>День города .День молодежи.</t>
  </si>
  <si>
    <t>Международные семинары. По программам</t>
  </si>
  <si>
    <t>Института молодежи г.Москва. (Германия)</t>
  </si>
  <si>
    <t>Институт молод.</t>
  </si>
  <si>
    <t>Обмен опытом по проблемам наркомании</t>
  </si>
  <si>
    <t>методам работы с молодежью</t>
  </si>
  <si>
    <t>Оплата корресп. по договору (для заказного материала)</t>
  </si>
  <si>
    <t>(руб.)</t>
  </si>
  <si>
    <t>8.7.1</t>
  </si>
  <si>
    <t>8.7.2</t>
  </si>
  <si>
    <t>8.7.3</t>
  </si>
  <si>
    <t>8.7.4</t>
  </si>
  <si>
    <t>День инвалидов  Вечер встреч "Хорошее настроение"</t>
  </si>
  <si>
    <t>8.3</t>
  </si>
  <si>
    <t>8.4.1</t>
  </si>
  <si>
    <t>8.4.2</t>
  </si>
  <si>
    <t>8.6</t>
  </si>
  <si>
    <t>8.7</t>
  </si>
  <si>
    <t>8.8</t>
  </si>
  <si>
    <t>8.8.1</t>
  </si>
  <si>
    <t>8.8.2</t>
  </si>
  <si>
    <t>8.8.3</t>
  </si>
  <si>
    <t>887.4</t>
  </si>
  <si>
    <t>8.8.5</t>
  </si>
  <si>
    <t>8.8.6</t>
  </si>
  <si>
    <t>8.8.7</t>
  </si>
  <si>
    <t>Местного</t>
  </si>
  <si>
    <t xml:space="preserve">ПЕРЕЧЕНЬ ПРОГРАММНЫХ МЕРОПРИЯТИЙ НА 2004 г.                                                </t>
  </si>
  <si>
    <t xml:space="preserve">ПЕРЕЧЕНЬ ПРОГРАММНЫХ МЕРОПРИЯТИЙ НА 2004г.                            </t>
  </si>
  <si>
    <t>Таблица №2</t>
  </si>
  <si>
    <t xml:space="preserve"> Таблица №1</t>
  </si>
  <si>
    <t>Таблица №3</t>
  </si>
  <si>
    <t>Таблица №4</t>
  </si>
  <si>
    <t>Таблица №5</t>
  </si>
  <si>
    <t>Таблица №6</t>
  </si>
  <si>
    <t>Таблица №8</t>
  </si>
  <si>
    <t>Таблица №7</t>
  </si>
  <si>
    <t xml:space="preserve">НРАВСТВЕННОГО ВОСПИТАНИЯ МОЛОДЁЖИ. </t>
  </si>
  <si>
    <t>Осокин И.А.     2-42-37</t>
  </si>
  <si>
    <t>Смирнов Е.В.  2-42-64</t>
  </si>
  <si>
    <t>- совершенствование системы ипотечного кредито-</t>
  </si>
  <si>
    <t>вания</t>
  </si>
  <si>
    <t>3.1</t>
  </si>
  <si>
    <t>3.1.1</t>
  </si>
  <si>
    <t>3.1.2</t>
  </si>
  <si>
    <t>3.1.3</t>
  </si>
  <si>
    <t>3.2.1</t>
  </si>
  <si>
    <t xml:space="preserve">3.2.2 </t>
  </si>
  <si>
    <t>3.2.3</t>
  </si>
  <si>
    <t>3.2.4</t>
  </si>
  <si>
    <t>3.2.5</t>
  </si>
  <si>
    <t>3.2.6</t>
  </si>
  <si>
    <t>3.2.7</t>
  </si>
  <si>
    <t>Смирнов Е.В.     2-42-64</t>
  </si>
  <si>
    <t xml:space="preserve">Пчелинцева М.Б. 4-61-29     </t>
  </si>
  <si>
    <t>( проведение социологического исследования</t>
  </si>
  <si>
    <t>"Северск: молодежь и наркотики")</t>
  </si>
  <si>
    <t>Осокин И.А.  2-42-37</t>
  </si>
  <si>
    <t>Межова Л.В.       4-61-29</t>
  </si>
  <si>
    <t>Пчелинцева М.Б.  4-61-29</t>
  </si>
  <si>
    <t>Туркина В.В.   4-10-03</t>
  </si>
  <si>
    <t>5.3</t>
  </si>
  <si>
    <t>5.4</t>
  </si>
  <si>
    <t>5.2</t>
  </si>
  <si>
    <t xml:space="preserve">- работа с молодыми семьями по сбору документов </t>
  </si>
  <si>
    <t>для строительства жилья</t>
  </si>
  <si>
    <t xml:space="preserve">молодёжи и молодых семей, </t>
  </si>
  <si>
    <t xml:space="preserve">2. ПУТИ РЕШЕНИЯ ЖИЛИЩНОЙ ПРОБЛЕМЫ МОЛОДЁЖИ И МОЛОДЫХ СЕМЕЙ. </t>
  </si>
  <si>
    <t>СОДЕЙСТВИЕ ЗАНЯТОСТИ МОЛОДЁЖИ</t>
  </si>
  <si>
    <t>Трудоустройство подростков (1180чел.)</t>
  </si>
  <si>
    <t>Руководители групп подростков (58 чел.)</t>
  </si>
  <si>
    <t>Реализация программы по профориентации</t>
  </si>
  <si>
    <t>Определение путей раскрытия потенциала</t>
  </si>
  <si>
    <t>патриотизма путём непосредственного</t>
  </si>
  <si>
    <t>Выявление и развитие индивидуальности</t>
  </si>
  <si>
    <t>7. ФИНАНСОВОЕ ОБЕСПЕЧЕНИЕ МЕРОПРИЯТИЙ ПРОГРАММЫ "МОЛОДЁЖЬ ЗАТО СЕВЕРСК"</t>
  </si>
  <si>
    <t xml:space="preserve"> и содействие занятости молодёжи.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</si>
</sst>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0.0"/>
    <numFmt numFmtId="166" formatCode="#,##0.00&quot;р.&quot;"/>
    <numFmt numFmtId="167" formatCode="#,##0.00_р_."/>
    <numFmt numFmtId="168" formatCode="#,##0.000_р_."/>
    <numFmt numFmtId="169" formatCode="#,##0.0_р_."/>
    <numFmt numFmtId="170" formatCode="#,##0_р_."/>
    <numFmt numFmtId="171" formatCode="#,##0.0000_р_."/>
    <numFmt numFmtId="172" formatCode="0.0000"/>
    <numFmt numFmtId="173" formatCode="0.000"/>
    <numFmt numFmtId="174" formatCode="_-* #,##0.0_р_._-;\-* #,##0.0_р_._-;_-* &quot;-&quot;_р_._-;_-@_-"/>
    <numFmt numFmtId="175" formatCode="#,##0.0"/>
    <numFmt numFmtId="176" formatCode="0.00000"/>
    <numFmt numFmtId="177" formatCode="0.000%"/>
    <numFmt numFmtId="178" formatCode="0.0%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0.00;[Red]0.00"/>
    <numFmt numFmtId="184" formatCode="#,##0.00;[Red]#,##0.00"/>
  </numFmts>
  <fonts count="28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color indexed="48"/>
      <name val="Times New Roman Cyr"/>
      <family val="1"/>
    </font>
    <font>
      <b/>
      <sz val="11"/>
      <color indexed="61"/>
      <name val="Times New Roman Cyr"/>
      <family val="1"/>
    </font>
    <font>
      <sz val="11"/>
      <name val="Times New Roman Cyr"/>
      <family val="1"/>
    </font>
    <font>
      <sz val="11"/>
      <color indexed="61"/>
      <name val="Times New Roman Cyr"/>
      <family val="1"/>
    </font>
    <font>
      <sz val="10"/>
      <color indexed="61"/>
      <name val="Times New Roman Cyr"/>
      <family val="1"/>
    </font>
    <font>
      <b/>
      <sz val="12"/>
      <color indexed="61"/>
      <name val="Times New Roman Cyr"/>
      <family val="1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8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sz val="14"/>
      <color indexed="8"/>
      <name val="Times New Roman Cyr"/>
      <family val="1"/>
    </font>
    <font>
      <sz val="10"/>
      <color indexed="8"/>
      <name val="Times New Roman"/>
      <family val="1"/>
    </font>
    <font>
      <sz val="8"/>
      <color indexed="8"/>
      <name val="Times New Roman Cyr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18" applyAlignment="1">
      <alignment/>
      <protection/>
    </xf>
    <xf numFmtId="0" fontId="2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1" fillId="0" borderId="1" xfId="18" applyFont="1" applyBorder="1" applyAlignment="1">
      <alignment/>
      <protection/>
    </xf>
    <xf numFmtId="0" fontId="1" fillId="0" borderId="2" xfId="18" applyFont="1" applyBorder="1">
      <alignment/>
      <protection/>
    </xf>
    <xf numFmtId="0" fontId="1" fillId="0" borderId="3" xfId="18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5" fillId="0" borderId="2" xfId="18" applyFont="1" applyBorder="1" applyAlignment="1">
      <alignment horizontal="center"/>
      <protection/>
    </xf>
    <xf numFmtId="0" fontId="1" fillId="0" borderId="0" xfId="18" applyFont="1">
      <alignment/>
      <protection/>
    </xf>
    <xf numFmtId="0" fontId="5" fillId="0" borderId="4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1" fillId="0" borderId="8" xfId="18" applyFont="1" applyBorder="1">
      <alignment/>
      <protection/>
    </xf>
    <xf numFmtId="0" fontId="1" fillId="0" borderId="9" xfId="18" applyFont="1" applyBorder="1">
      <alignment/>
      <protection/>
    </xf>
    <xf numFmtId="0" fontId="1" fillId="0" borderId="0" xfId="18" applyBorder="1">
      <alignment/>
      <protection/>
    </xf>
    <xf numFmtId="0" fontId="1" fillId="0" borderId="5" xfId="18" applyBorder="1">
      <alignment/>
      <protection/>
    </xf>
    <xf numFmtId="0" fontId="1" fillId="0" borderId="6" xfId="18" applyBorder="1">
      <alignment/>
      <protection/>
    </xf>
    <xf numFmtId="0" fontId="1" fillId="0" borderId="10" xfId="18" applyFont="1" applyBorder="1" applyAlignment="1">
      <alignment horizontal="center"/>
      <protection/>
    </xf>
    <xf numFmtId="0" fontId="1" fillId="0" borderId="11" xfId="18" applyBorder="1">
      <alignment/>
      <protection/>
    </xf>
    <xf numFmtId="0" fontId="1" fillId="0" borderId="10" xfId="18" applyBorder="1">
      <alignment/>
      <protection/>
    </xf>
    <xf numFmtId="0" fontId="1" fillId="0" borderId="0" xfId="18" applyAlignment="1">
      <alignment horizontal="center"/>
      <protection/>
    </xf>
    <xf numFmtId="0" fontId="1" fillId="0" borderId="2" xfId="18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7" fillId="0" borderId="0" xfId="18" applyFont="1">
      <alignment/>
      <protection/>
    </xf>
    <xf numFmtId="0" fontId="1" fillId="0" borderId="3" xfId="18" applyBorder="1">
      <alignment/>
      <protection/>
    </xf>
    <xf numFmtId="0" fontId="1" fillId="0" borderId="8" xfId="18" applyBorder="1">
      <alignment/>
      <protection/>
    </xf>
    <xf numFmtId="0" fontId="1" fillId="0" borderId="9" xfId="18" applyBorder="1">
      <alignment/>
      <protection/>
    </xf>
    <xf numFmtId="0" fontId="5" fillId="0" borderId="9" xfId="18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1" fillId="0" borderId="7" xfId="18" applyBorder="1">
      <alignment/>
      <protection/>
    </xf>
    <xf numFmtId="0" fontId="10" fillId="0" borderId="0" xfId="18" applyFont="1">
      <alignment/>
      <protection/>
    </xf>
    <xf numFmtId="0" fontId="1" fillId="0" borderId="4" xfId="18" applyBorder="1">
      <alignment/>
      <protection/>
    </xf>
    <xf numFmtId="0" fontId="1" fillId="0" borderId="1" xfId="18" applyBorder="1">
      <alignment/>
      <protection/>
    </xf>
    <xf numFmtId="0" fontId="6" fillId="0" borderId="0" xfId="18" applyFont="1">
      <alignment/>
      <protection/>
    </xf>
    <xf numFmtId="0" fontId="1" fillId="0" borderId="10" xfId="18" applyFont="1" applyBorder="1" applyAlignment="1">
      <alignment/>
      <protection/>
    </xf>
    <xf numFmtId="0" fontId="1" fillId="0" borderId="11" xfId="18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5" fillId="0" borderId="3" xfId="18" applyFont="1" applyBorder="1">
      <alignment/>
      <protection/>
    </xf>
    <xf numFmtId="0" fontId="5" fillId="0" borderId="5" xfId="18" applyFont="1" applyBorder="1">
      <alignment/>
      <protection/>
    </xf>
    <xf numFmtId="0" fontId="5" fillId="0" borderId="11" xfId="18" applyFont="1" applyBorder="1" applyAlignment="1">
      <alignment horizontal="center"/>
      <protection/>
    </xf>
    <xf numFmtId="0" fontId="1" fillId="0" borderId="12" xfId="18" applyBorder="1">
      <alignment/>
      <protection/>
    </xf>
    <xf numFmtId="0" fontId="11" fillId="0" borderId="0" xfId="18" applyFont="1">
      <alignment/>
      <protection/>
    </xf>
    <xf numFmtId="0" fontId="5" fillId="0" borderId="0" xfId="18" applyFont="1">
      <alignment/>
      <protection/>
    </xf>
    <xf numFmtId="0" fontId="3" fillId="0" borderId="0" xfId="18" applyFont="1">
      <alignment/>
      <protection/>
    </xf>
    <xf numFmtId="0" fontId="5" fillId="0" borderId="1" xfId="18" applyFont="1" applyBorder="1">
      <alignment/>
      <protection/>
    </xf>
    <xf numFmtId="0" fontId="5" fillId="0" borderId="7" xfId="18" applyFont="1" applyBorder="1">
      <alignment/>
      <protection/>
    </xf>
    <xf numFmtId="0" fontId="5" fillId="0" borderId="6" xfId="18" applyFont="1" applyBorder="1">
      <alignment/>
      <protection/>
    </xf>
    <xf numFmtId="0" fontId="5" fillId="0" borderId="12" xfId="18" applyFont="1" applyBorder="1" applyAlignment="1">
      <alignment horizontal="center"/>
      <protection/>
    </xf>
    <xf numFmtId="0" fontId="5" fillId="0" borderId="4" xfId="18" applyFont="1" applyBorder="1">
      <alignment/>
      <protection/>
    </xf>
    <xf numFmtId="0" fontId="5" fillId="0" borderId="10" xfId="18" applyFont="1" applyBorder="1">
      <alignment/>
      <protection/>
    </xf>
    <xf numFmtId="0" fontId="5" fillId="0" borderId="11" xfId="18" applyFont="1" applyBorder="1">
      <alignment/>
      <protection/>
    </xf>
    <xf numFmtId="0" fontId="5" fillId="0" borderId="9" xfId="18" applyFont="1" applyBorder="1">
      <alignment/>
      <protection/>
    </xf>
    <xf numFmtId="0" fontId="5" fillId="0" borderId="13" xfId="18" applyFont="1" applyBorder="1" applyAlignment="1">
      <alignment horizontal="center"/>
      <protection/>
    </xf>
    <xf numFmtId="0" fontId="5" fillId="0" borderId="14" xfId="18" applyFont="1" applyBorder="1">
      <alignment/>
      <protection/>
    </xf>
    <xf numFmtId="0" fontId="5" fillId="0" borderId="12" xfId="18" applyFont="1" applyBorder="1">
      <alignment/>
      <protection/>
    </xf>
    <xf numFmtId="0" fontId="5" fillId="0" borderId="15" xfId="18" applyFont="1" applyBorder="1">
      <alignment/>
      <protection/>
    </xf>
    <xf numFmtId="0" fontId="1" fillId="0" borderId="13" xfId="18" applyBorder="1">
      <alignment/>
      <protection/>
    </xf>
    <xf numFmtId="0" fontId="5" fillId="0" borderId="13" xfId="18" applyFont="1" applyBorder="1">
      <alignment/>
      <protection/>
    </xf>
    <xf numFmtId="0" fontId="1" fillId="0" borderId="14" xfId="18" applyBorder="1">
      <alignment/>
      <protection/>
    </xf>
    <xf numFmtId="0" fontId="1" fillId="0" borderId="15" xfId="18" applyBorder="1">
      <alignment/>
      <protection/>
    </xf>
    <xf numFmtId="0" fontId="12" fillId="2" borderId="6" xfId="18" applyFont="1" applyFill="1" applyBorder="1" applyAlignment="1">
      <alignment horizontal="center"/>
      <protection/>
    </xf>
    <xf numFmtId="0" fontId="13" fillId="0" borderId="4" xfId="18" applyFont="1" applyBorder="1" applyAlignment="1">
      <alignment/>
      <protection/>
    </xf>
    <xf numFmtId="0" fontId="14" fillId="0" borderId="0" xfId="18" applyFont="1" applyBorder="1">
      <alignment/>
      <protection/>
    </xf>
    <xf numFmtId="0" fontId="13" fillId="0" borderId="0" xfId="18" applyFont="1" applyBorder="1" applyAlignment="1">
      <alignment horizontal="left"/>
      <protection/>
    </xf>
    <xf numFmtId="0" fontId="13" fillId="0" borderId="0" xfId="18" applyFont="1" applyBorder="1">
      <alignment/>
      <protection/>
    </xf>
    <xf numFmtId="0" fontId="13" fillId="0" borderId="0" xfId="18" applyFont="1" applyBorder="1" applyAlignment="1">
      <alignment horizontal="center"/>
      <protection/>
    </xf>
    <xf numFmtId="1" fontId="15" fillId="0" borderId="5" xfId="18" applyNumberFormat="1" applyFont="1" applyBorder="1" applyAlignment="1">
      <alignment horizontal="center"/>
      <protection/>
    </xf>
    <xf numFmtId="0" fontId="12" fillId="0" borderId="7" xfId="18" applyFont="1" applyBorder="1" applyAlignment="1">
      <alignment/>
      <protection/>
    </xf>
    <xf numFmtId="0" fontId="12" fillId="0" borderId="2" xfId="18" applyFont="1" applyBorder="1">
      <alignment/>
      <protection/>
    </xf>
    <xf numFmtId="0" fontId="12" fillId="0" borderId="3" xfId="18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0" fontId="12" fillId="0" borderId="2" xfId="18" applyFont="1" applyBorder="1" applyAlignment="1">
      <alignment horizontal="center"/>
      <protection/>
    </xf>
    <xf numFmtId="1" fontId="12" fillId="0" borderId="2" xfId="18" applyNumberFormat="1" applyFont="1" applyBorder="1" applyAlignment="1">
      <alignment horizontal="center"/>
      <protection/>
    </xf>
    <xf numFmtId="0" fontId="14" fillId="0" borderId="1" xfId="18" applyFont="1" applyBorder="1" applyAlignment="1">
      <alignment horizontal="center"/>
      <protection/>
    </xf>
    <xf numFmtId="0" fontId="14" fillId="0" borderId="2" xfId="18" applyFont="1" applyBorder="1" applyAlignment="1">
      <alignment horizontal="center"/>
      <protection/>
    </xf>
    <xf numFmtId="0" fontId="12" fillId="0" borderId="6" xfId="18" applyFont="1" applyBorder="1" applyAlignment="1">
      <alignment horizontal="left"/>
      <protection/>
    </xf>
    <xf numFmtId="1" fontId="12" fillId="0" borderId="1" xfId="18" applyNumberFormat="1" applyFont="1" applyBorder="1" applyAlignment="1">
      <alignment horizontal="center"/>
      <protection/>
    </xf>
    <xf numFmtId="49" fontId="12" fillId="0" borderId="4" xfId="18" applyNumberFormat="1" applyFont="1" applyBorder="1" applyAlignment="1">
      <alignment vertical="top"/>
      <protection/>
    </xf>
    <xf numFmtId="0" fontId="12" fillId="0" borderId="4" xfId="18" applyFont="1" applyBorder="1" applyAlignment="1">
      <alignment/>
      <protection/>
    </xf>
    <xf numFmtId="0" fontId="12" fillId="0" borderId="0" xfId="18" applyFont="1" applyBorder="1">
      <alignment/>
      <protection/>
    </xf>
    <xf numFmtId="0" fontId="12" fillId="0" borderId="5" xfId="18" applyFont="1" applyBorder="1">
      <alignment/>
      <protection/>
    </xf>
    <xf numFmtId="0" fontId="12" fillId="0" borderId="6" xfId="18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" fontId="12" fillId="0" borderId="0" xfId="18" applyNumberFormat="1" applyFont="1" applyBorder="1" applyAlignment="1">
      <alignment horizontal="center"/>
      <protection/>
    </xf>
    <xf numFmtId="0" fontId="14" fillId="0" borderId="6" xfId="18" applyFont="1" applyBorder="1" applyAlignment="1">
      <alignment horizontal="center"/>
      <protection/>
    </xf>
    <xf numFmtId="0" fontId="14" fillId="0" borderId="0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1" fontId="12" fillId="0" borderId="6" xfId="18" applyNumberFormat="1" applyFont="1" applyBorder="1" applyAlignment="1">
      <alignment horizontal="center"/>
      <protection/>
    </xf>
    <xf numFmtId="0" fontId="12" fillId="0" borderId="4" xfId="18" applyFont="1" applyBorder="1" applyAlignment="1">
      <alignment horizontal="left"/>
      <protection/>
    </xf>
    <xf numFmtId="0" fontId="12" fillId="0" borderId="0" xfId="18" applyFont="1" applyBorder="1" applyAlignment="1">
      <alignment horizontal="left"/>
      <protection/>
    </xf>
    <xf numFmtId="0" fontId="12" fillId="0" borderId="6" xfId="18" applyFont="1" applyBorder="1">
      <alignment/>
      <protection/>
    </xf>
    <xf numFmtId="0" fontId="12" fillId="0" borderId="6" xfId="18" applyFont="1" applyBorder="1" applyAlignment="1">
      <alignment/>
      <protection/>
    </xf>
    <xf numFmtId="1" fontId="12" fillId="0" borderId="5" xfId="18" applyNumberFormat="1" applyFont="1" applyBorder="1" applyAlignment="1">
      <alignment horizontal="center"/>
      <protection/>
    </xf>
    <xf numFmtId="49" fontId="12" fillId="0" borderId="6" xfId="18" applyNumberFormat="1" applyFont="1" applyBorder="1" applyAlignment="1">
      <alignment vertical="top"/>
      <protection/>
    </xf>
    <xf numFmtId="0" fontId="12" fillId="0" borderId="5" xfId="18" applyFont="1" applyBorder="1" applyAlignment="1">
      <alignment horizontal="center"/>
      <protection/>
    </xf>
    <xf numFmtId="0" fontId="12" fillId="0" borderId="0" xfId="18" applyFont="1" applyBorder="1" applyAlignment="1">
      <alignment horizontal="left" vertical="center"/>
      <protection/>
    </xf>
    <xf numFmtId="0" fontId="12" fillId="0" borderId="6" xfId="18" applyFont="1" applyBorder="1" applyAlignment="1">
      <alignment horizontal="center" vertical="center"/>
      <protection/>
    </xf>
    <xf numFmtId="0" fontId="12" fillId="0" borderId="0" xfId="18" applyFont="1" applyBorder="1" applyAlignment="1">
      <alignment horizontal="center" vertical="center"/>
      <protection/>
    </xf>
    <xf numFmtId="0" fontId="12" fillId="0" borderId="4" xfId="18" applyFont="1" applyBorder="1" applyAlignment="1">
      <alignment vertical="top"/>
      <protection/>
    </xf>
    <xf numFmtId="0" fontId="12" fillId="0" borderId="4" xfId="18" applyFont="1" applyBorder="1" applyAlignment="1">
      <alignment vertical="center"/>
      <protection/>
    </xf>
    <xf numFmtId="0" fontId="12" fillId="0" borderId="0" xfId="18" applyFont="1" applyBorder="1" applyAlignment="1">
      <alignment vertical="center"/>
      <protection/>
    </xf>
    <xf numFmtId="0" fontId="12" fillId="0" borderId="5" xfId="18" applyFont="1" applyBorder="1" applyAlignment="1">
      <alignment horizontal="left"/>
      <protection/>
    </xf>
    <xf numFmtId="0" fontId="12" fillId="0" borderId="4" xfId="18" applyFont="1" applyBorder="1" applyAlignment="1">
      <alignment horizontal="left" vertical="center"/>
      <protection/>
    </xf>
    <xf numFmtId="0" fontId="12" fillId="0" borderId="5" xfId="18" applyFont="1" applyBorder="1" applyAlignment="1">
      <alignment horizontal="left" vertical="center"/>
      <protection/>
    </xf>
    <xf numFmtId="0" fontId="14" fillId="0" borderId="5" xfId="18" applyFont="1" applyBorder="1">
      <alignment/>
      <protection/>
    </xf>
    <xf numFmtId="0" fontId="12" fillId="0" borderId="6" xfId="18" applyFont="1" applyBorder="1" applyAlignment="1">
      <alignment vertical="top"/>
      <protection/>
    </xf>
    <xf numFmtId="1" fontId="14" fillId="0" borderId="6" xfId="18" applyNumberFormat="1" applyFont="1" applyBorder="1" applyAlignment="1">
      <alignment horizontal="center"/>
      <protection/>
    </xf>
    <xf numFmtId="0" fontId="12" fillId="0" borderId="6" xfId="18" applyFont="1" applyBorder="1" applyAlignment="1">
      <alignment vertical="center"/>
      <protection/>
    </xf>
    <xf numFmtId="0" fontId="12" fillId="0" borderId="10" xfId="18" applyFont="1" applyBorder="1" applyAlignment="1">
      <alignment vertical="center"/>
      <protection/>
    </xf>
    <xf numFmtId="0" fontId="12" fillId="0" borderId="8" xfId="18" applyFont="1" applyBorder="1" applyAlignment="1">
      <alignment vertical="center"/>
      <protection/>
    </xf>
    <xf numFmtId="0" fontId="12" fillId="0" borderId="8" xfId="18" applyFont="1" applyBorder="1">
      <alignment/>
      <protection/>
    </xf>
    <xf numFmtId="0" fontId="12" fillId="0" borderId="10" xfId="18" applyFont="1" applyBorder="1" applyAlignment="1">
      <alignment horizontal="center" vertical="center"/>
      <protection/>
    </xf>
    <xf numFmtId="0" fontId="12" fillId="0" borderId="10" xfId="18" applyFont="1" applyBorder="1" applyAlignment="1">
      <alignment horizontal="center"/>
      <protection/>
    </xf>
    <xf numFmtId="0" fontId="12" fillId="0" borderId="10" xfId="18" applyFont="1" applyBorder="1">
      <alignment/>
      <protection/>
    </xf>
    <xf numFmtId="0" fontId="12" fillId="0" borderId="0" xfId="18" applyFont="1">
      <alignment/>
      <protection/>
    </xf>
    <xf numFmtId="0" fontId="12" fillId="0" borderId="0" xfId="18" applyFont="1" applyAlignment="1">
      <alignment/>
      <protection/>
    </xf>
    <xf numFmtId="0" fontId="12" fillId="0" borderId="1" xfId="18" applyFont="1" applyBorder="1" applyAlignment="1">
      <alignment/>
      <protection/>
    </xf>
    <xf numFmtId="0" fontId="14" fillId="0" borderId="3" xfId="18" applyFont="1" applyBorder="1" applyAlignment="1">
      <alignment horizontal="center"/>
      <protection/>
    </xf>
    <xf numFmtId="0" fontId="14" fillId="0" borderId="6" xfId="18" applyFont="1" applyBorder="1" applyAlignment="1">
      <alignment/>
      <protection/>
    </xf>
    <xf numFmtId="0" fontId="14" fillId="0" borderId="5" xfId="18" applyFont="1" applyBorder="1" applyAlignment="1">
      <alignment horizontal="center"/>
      <protection/>
    </xf>
    <xf numFmtId="0" fontId="14" fillId="0" borderId="4" xfId="18" applyFont="1" applyBorder="1" applyAlignment="1">
      <alignment horizontal="center"/>
      <protection/>
    </xf>
    <xf numFmtId="0" fontId="12" fillId="0" borderId="11" xfId="18" applyFont="1" applyBorder="1">
      <alignment/>
      <protection/>
    </xf>
    <xf numFmtId="0" fontId="12" fillId="0" borderId="4" xfId="18" applyFont="1" applyBorder="1" applyAlignment="1">
      <alignment horizontal="center"/>
      <protection/>
    </xf>
    <xf numFmtId="0" fontId="13" fillId="0" borderId="7" xfId="18" applyFont="1" applyBorder="1" applyAlignment="1">
      <alignment vertical="center"/>
      <protection/>
    </xf>
    <xf numFmtId="0" fontId="16" fillId="0" borderId="2" xfId="18" applyFont="1" applyBorder="1">
      <alignment/>
      <protection/>
    </xf>
    <xf numFmtId="1" fontId="15" fillId="0" borderId="1" xfId="18" applyNumberFormat="1" applyFont="1" applyBorder="1" applyAlignment="1">
      <alignment horizontal="center"/>
      <protection/>
    </xf>
    <xf numFmtId="49" fontId="12" fillId="0" borderId="11" xfId="18" applyNumberFormat="1" applyFont="1" applyBorder="1" applyAlignment="1">
      <alignment vertical="top"/>
      <protection/>
    </xf>
    <xf numFmtId="0" fontId="13" fillId="0" borderId="8" xfId="18" applyFont="1" applyBorder="1" applyAlignment="1">
      <alignment vertical="center"/>
      <protection/>
    </xf>
    <xf numFmtId="0" fontId="16" fillId="0" borderId="8" xfId="18" applyFont="1" applyBorder="1">
      <alignment/>
      <protection/>
    </xf>
    <xf numFmtId="0" fontId="12" fillId="0" borderId="8" xfId="18" applyFont="1" applyBorder="1" applyAlignment="1">
      <alignment horizontal="center"/>
      <protection/>
    </xf>
    <xf numFmtId="1" fontId="15" fillId="0" borderId="10" xfId="18" applyNumberFormat="1" applyFont="1" applyBorder="1" applyAlignment="1">
      <alignment horizontal="center"/>
      <protection/>
    </xf>
    <xf numFmtId="0" fontId="12" fillId="0" borderId="1" xfId="18" applyFont="1" applyBorder="1">
      <alignment/>
      <protection/>
    </xf>
    <xf numFmtId="0" fontId="12" fillId="0" borderId="10" xfId="18" applyFont="1" applyBorder="1" applyAlignment="1">
      <alignment/>
      <protection/>
    </xf>
    <xf numFmtId="0" fontId="12" fillId="0" borderId="9" xfId="18" applyFont="1" applyBorder="1">
      <alignment/>
      <protection/>
    </xf>
    <xf numFmtId="1" fontId="12" fillId="0" borderId="10" xfId="18" applyNumberFormat="1" applyFont="1" applyBorder="1" applyAlignment="1">
      <alignment horizontal="center"/>
      <protection/>
    </xf>
    <xf numFmtId="0" fontId="12" fillId="0" borderId="0" xfId="18" applyFont="1" applyBorder="1" applyAlignment="1">
      <alignment/>
      <protection/>
    </xf>
    <xf numFmtId="0" fontId="12" fillId="0" borderId="0" xfId="18" applyFont="1" applyAlignment="1">
      <alignment horizontal="center"/>
      <protection/>
    </xf>
    <xf numFmtId="0" fontId="15" fillId="0" borderId="0" xfId="18" applyFont="1" applyAlignment="1">
      <alignment horizontal="center"/>
      <protection/>
    </xf>
    <xf numFmtId="0" fontId="14" fillId="0" borderId="9" xfId="18" applyFont="1" applyBorder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14" fillId="0" borderId="10" xfId="18" applyFont="1" applyBorder="1" applyAlignment="1">
      <alignment horizontal="center"/>
      <protection/>
    </xf>
    <xf numFmtId="0" fontId="14" fillId="0" borderId="8" xfId="18" applyFont="1" applyBorder="1" applyAlignment="1">
      <alignment horizontal="center"/>
      <protection/>
    </xf>
    <xf numFmtId="0" fontId="13" fillId="0" borderId="7" xfId="18" applyFont="1" applyBorder="1" applyAlignment="1">
      <alignment/>
      <protection/>
    </xf>
    <xf numFmtId="0" fontId="14" fillId="0" borderId="2" xfId="18" applyFont="1" applyBorder="1" applyAlignment="1">
      <alignment horizontal="left"/>
      <protection/>
    </xf>
    <xf numFmtId="0" fontId="14" fillId="0" borderId="2" xfId="18" applyFont="1" applyBorder="1">
      <alignment/>
      <protection/>
    </xf>
    <xf numFmtId="0" fontId="16" fillId="0" borderId="11" xfId="18" applyFont="1" applyBorder="1" applyAlignment="1">
      <alignment/>
      <protection/>
    </xf>
    <xf numFmtId="0" fontId="14" fillId="0" borderId="8" xfId="18" applyFont="1" applyBorder="1">
      <alignment/>
      <protection/>
    </xf>
    <xf numFmtId="0" fontId="16" fillId="0" borderId="1" xfId="18" applyFont="1" applyBorder="1">
      <alignment/>
      <protection/>
    </xf>
    <xf numFmtId="0" fontId="14" fillId="0" borderId="3" xfId="18" applyFont="1" applyBorder="1">
      <alignment/>
      <protection/>
    </xf>
    <xf numFmtId="0" fontId="14" fillId="0" borderId="1" xfId="18" applyFont="1" applyBorder="1">
      <alignment/>
      <protection/>
    </xf>
    <xf numFmtId="0" fontId="18" fillId="0" borderId="4" xfId="18" applyFont="1" applyBorder="1">
      <alignment/>
      <protection/>
    </xf>
    <xf numFmtId="0" fontId="16" fillId="0" borderId="4" xfId="18" applyFont="1" applyBorder="1" applyAlignment="1">
      <alignment vertical="center"/>
      <protection/>
    </xf>
    <xf numFmtId="0" fontId="16" fillId="0" borderId="0" xfId="18" applyFont="1" applyBorder="1">
      <alignment/>
      <protection/>
    </xf>
    <xf numFmtId="0" fontId="18" fillId="0" borderId="6" xfId="18" applyFont="1" applyBorder="1">
      <alignment/>
      <protection/>
    </xf>
    <xf numFmtId="0" fontId="18" fillId="0" borderId="5" xfId="18" applyFont="1" applyBorder="1" applyAlignment="1">
      <alignment horizontal="center"/>
      <protection/>
    </xf>
    <xf numFmtId="0" fontId="18" fillId="0" borderId="0" xfId="18" applyFont="1" applyBorder="1" applyAlignment="1">
      <alignment horizontal="center"/>
      <protection/>
    </xf>
    <xf numFmtId="0" fontId="18" fillId="0" borderId="6" xfId="18" applyFont="1" applyBorder="1" applyAlignment="1">
      <alignment horizontal="center"/>
      <protection/>
    </xf>
    <xf numFmtId="0" fontId="18" fillId="0" borderId="0" xfId="18" applyFont="1" applyBorder="1">
      <alignment/>
      <protection/>
    </xf>
    <xf numFmtId="0" fontId="16" fillId="0" borderId="6" xfId="18" applyFont="1" applyBorder="1" applyAlignment="1">
      <alignment horizontal="center"/>
      <protection/>
    </xf>
    <xf numFmtId="49" fontId="18" fillId="0" borderId="6" xfId="18" applyNumberFormat="1" applyFont="1" applyBorder="1" applyAlignment="1">
      <alignment vertical="top"/>
      <protection/>
    </xf>
    <xf numFmtId="0" fontId="16" fillId="0" borderId="4" xfId="18" applyFont="1" applyBorder="1">
      <alignment/>
      <protection/>
    </xf>
    <xf numFmtId="0" fontId="16" fillId="0" borderId="5" xfId="18" applyFont="1" applyBorder="1">
      <alignment/>
      <protection/>
    </xf>
    <xf numFmtId="0" fontId="13" fillId="0" borderId="11" xfId="18" applyFont="1" applyBorder="1" applyAlignment="1">
      <alignment/>
      <protection/>
    </xf>
    <xf numFmtId="1" fontId="15" fillId="0" borderId="0" xfId="18" applyNumberFormat="1" applyFont="1" applyBorder="1" applyAlignment="1">
      <alignment horizontal="center"/>
      <protection/>
    </xf>
    <xf numFmtId="0" fontId="14" fillId="0" borderId="0" xfId="18" applyFont="1" applyBorder="1" applyAlignment="1">
      <alignment horizontal="left"/>
      <protection/>
    </xf>
    <xf numFmtId="0" fontId="14" fillId="0" borderId="5" xfId="18" applyFont="1" applyBorder="1" applyAlignment="1">
      <alignment horizontal="left"/>
      <protection/>
    </xf>
    <xf numFmtId="1" fontId="13" fillId="0" borderId="6" xfId="18" applyNumberFormat="1" applyFont="1" applyBorder="1" applyAlignment="1">
      <alignment horizontal="center"/>
      <protection/>
    </xf>
    <xf numFmtId="0" fontId="14" fillId="0" borderId="4" xfId="18" applyFont="1" applyBorder="1" applyAlignment="1">
      <alignment horizontal="left"/>
      <protection/>
    </xf>
    <xf numFmtId="0" fontId="16" fillId="0" borderId="6" xfId="18" applyFont="1" applyBorder="1" applyAlignment="1">
      <alignment horizontal="left"/>
      <protection/>
    </xf>
    <xf numFmtId="1" fontId="13" fillId="0" borderId="5" xfId="18" applyNumberFormat="1" applyFont="1" applyBorder="1" applyAlignment="1">
      <alignment horizontal="center"/>
      <protection/>
    </xf>
    <xf numFmtId="0" fontId="19" fillId="0" borderId="0" xfId="18" applyFont="1" applyBorder="1">
      <alignment/>
      <protection/>
    </xf>
    <xf numFmtId="0" fontId="19" fillId="0" borderId="5" xfId="18" applyFont="1" applyBorder="1">
      <alignment/>
      <protection/>
    </xf>
    <xf numFmtId="3" fontId="13" fillId="0" borderId="3" xfId="18" applyNumberFormat="1" applyFont="1" applyBorder="1" applyAlignment="1">
      <alignment horizontal="center"/>
      <protection/>
    </xf>
    <xf numFmtId="1" fontId="12" fillId="0" borderId="8" xfId="18" applyNumberFormat="1" applyFont="1" applyBorder="1" applyAlignment="1">
      <alignment horizontal="center"/>
      <protection/>
    </xf>
    <xf numFmtId="3" fontId="13" fillId="0" borderId="9" xfId="18" applyNumberFormat="1" applyFont="1" applyBorder="1" applyAlignment="1">
      <alignment horizontal="center"/>
      <protection/>
    </xf>
    <xf numFmtId="3" fontId="12" fillId="0" borderId="6" xfId="18" applyNumberFormat="1" applyFont="1" applyBorder="1" applyAlignment="1">
      <alignment horizontal="center"/>
      <protection/>
    </xf>
    <xf numFmtId="3" fontId="12" fillId="0" borderId="0" xfId="18" applyNumberFormat="1" applyFont="1" applyBorder="1" applyAlignment="1">
      <alignment horizontal="center" vertical="center"/>
      <protection/>
    </xf>
    <xf numFmtId="0" fontId="12" fillId="0" borderId="11" xfId="18" applyFont="1" applyBorder="1" applyAlignment="1">
      <alignment vertical="center"/>
      <protection/>
    </xf>
    <xf numFmtId="3" fontId="12" fillId="0" borderId="8" xfId="18" applyNumberFormat="1" applyFont="1" applyBorder="1" applyAlignment="1">
      <alignment horizontal="center" vertical="center"/>
      <protection/>
    </xf>
    <xf numFmtId="3" fontId="12" fillId="0" borderId="10" xfId="18" applyNumberFormat="1" applyFont="1" applyBorder="1" applyAlignment="1">
      <alignment horizontal="center"/>
      <protection/>
    </xf>
    <xf numFmtId="3" fontId="12" fillId="0" borderId="0" xfId="18" applyNumberFormat="1" applyFont="1" applyBorder="1" applyAlignment="1">
      <alignment horizontal="center"/>
      <protection/>
    </xf>
    <xf numFmtId="0" fontId="12" fillId="0" borderId="8" xfId="18" applyFont="1" applyBorder="1" applyAlignment="1">
      <alignment/>
      <protection/>
    </xf>
    <xf numFmtId="0" fontId="14" fillId="0" borderId="7" xfId="18" applyFont="1" applyBorder="1" applyAlignment="1">
      <alignment horizontal="center"/>
      <protection/>
    </xf>
    <xf numFmtId="0" fontId="14" fillId="0" borderId="11" xfId="18" applyFont="1" applyBorder="1" applyAlignment="1">
      <alignment horizontal="center"/>
      <protection/>
    </xf>
    <xf numFmtId="0" fontId="13" fillId="0" borderId="13" xfId="18" applyFont="1" applyBorder="1" applyAlignment="1">
      <alignment vertical="top"/>
      <protection/>
    </xf>
    <xf numFmtId="0" fontId="13" fillId="0" borderId="12" xfId="18" applyFont="1" applyBorder="1" applyAlignment="1">
      <alignment horizontal="left"/>
      <protection/>
    </xf>
    <xf numFmtId="0" fontId="12" fillId="0" borderId="12" xfId="18" applyFont="1" applyBorder="1" applyAlignment="1">
      <alignment horizontal="left"/>
      <protection/>
    </xf>
    <xf numFmtId="0" fontId="12" fillId="0" borderId="12" xfId="18" applyFont="1" applyBorder="1">
      <alignment/>
      <protection/>
    </xf>
    <xf numFmtId="0" fontId="19" fillId="0" borderId="12" xfId="18" applyFont="1" applyBorder="1">
      <alignment/>
      <protection/>
    </xf>
    <xf numFmtId="0" fontId="19" fillId="0" borderId="12" xfId="18" applyFont="1" applyBorder="1" applyAlignment="1">
      <alignment horizontal="center"/>
      <protection/>
    </xf>
    <xf numFmtId="1" fontId="13" fillId="0" borderId="13" xfId="18" applyNumberFormat="1" applyFont="1" applyBorder="1" applyAlignment="1">
      <alignment horizontal="center"/>
      <protection/>
    </xf>
    <xf numFmtId="0" fontId="16" fillId="0" borderId="13" xfId="18" applyFont="1" applyBorder="1" applyAlignment="1">
      <alignment vertical="top"/>
      <protection/>
    </xf>
    <xf numFmtId="0" fontId="16" fillId="0" borderId="14" xfId="18" applyFont="1" applyBorder="1" applyAlignment="1">
      <alignment horizontal="left"/>
      <protection/>
    </xf>
    <xf numFmtId="0" fontId="16" fillId="0" borderId="12" xfId="18" applyFont="1" applyBorder="1" applyAlignment="1">
      <alignment horizontal="left"/>
      <protection/>
    </xf>
    <xf numFmtId="0" fontId="16" fillId="0" borderId="15" xfId="18" applyFont="1" applyBorder="1">
      <alignment/>
      <protection/>
    </xf>
    <xf numFmtId="0" fontId="16" fillId="0" borderId="12" xfId="18" applyFont="1" applyBorder="1">
      <alignment/>
      <protection/>
    </xf>
    <xf numFmtId="0" fontId="16" fillId="0" borderId="13" xfId="18" applyFont="1" applyBorder="1" applyAlignment="1">
      <alignment horizontal="center"/>
      <protection/>
    </xf>
    <xf numFmtId="0" fontId="16" fillId="0" borderId="13" xfId="18" applyFont="1" applyBorder="1">
      <alignment/>
      <protection/>
    </xf>
    <xf numFmtId="1" fontId="16" fillId="0" borderId="13" xfId="18" applyNumberFormat="1" applyFont="1" applyBorder="1" applyAlignment="1">
      <alignment horizontal="center"/>
      <protection/>
    </xf>
    <xf numFmtId="0" fontId="13" fillId="0" borderId="2" xfId="18" applyFont="1" applyBorder="1" applyAlignment="1">
      <alignment horizontal="left"/>
      <protection/>
    </xf>
    <xf numFmtId="0" fontId="13" fillId="0" borderId="14" xfId="18" applyFont="1" applyBorder="1" applyAlignment="1">
      <alignment horizontal="left"/>
      <protection/>
    </xf>
    <xf numFmtId="0" fontId="12" fillId="0" borderId="15" xfId="18" applyFont="1" applyBorder="1" applyAlignment="1">
      <alignment horizontal="left"/>
      <protection/>
    </xf>
    <xf numFmtId="0" fontId="12" fillId="0" borderId="14" xfId="18" applyFont="1" applyBorder="1" applyAlignment="1">
      <alignment horizontal="left"/>
      <protection/>
    </xf>
    <xf numFmtId="0" fontId="12" fillId="0" borderId="13" xfId="18" applyFont="1" applyBorder="1" applyAlignment="1">
      <alignment horizontal="left"/>
      <protection/>
    </xf>
    <xf numFmtId="0" fontId="12" fillId="0" borderId="13" xfId="18" applyFont="1" applyBorder="1" applyAlignment="1">
      <alignment horizontal="center"/>
      <protection/>
    </xf>
    <xf numFmtId="0" fontId="12" fillId="0" borderId="13" xfId="18" applyFont="1" applyBorder="1">
      <alignment/>
      <protection/>
    </xf>
    <xf numFmtId="1" fontId="13" fillId="0" borderId="15" xfId="18" applyNumberFormat="1" applyFont="1" applyBorder="1" applyAlignment="1">
      <alignment horizontal="center"/>
      <protection/>
    </xf>
    <xf numFmtId="49" fontId="12" fillId="0" borderId="6" xfId="0" applyNumberFormat="1" applyFont="1" applyBorder="1" applyAlignment="1">
      <alignment horizontal="left" vertical="center"/>
    </xf>
    <xf numFmtId="49" fontId="12" fillId="0" borderId="4" xfId="18" applyNumberFormat="1" applyFont="1" applyBorder="1" applyAlignment="1">
      <alignment vertical="center"/>
      <protection/>
    </xf>
    <xf numFmtId="49" fontId="12" fillId="0" borderId="11" xfId="18" applyNumberFormat="1" applyFont="1" applyBorder="1" applyAlignment="1">
      <alignment vertical="center"/>
      <protection/>
    </xf>
    <xf numFmtId="0" fontId="12" fillId="0" borderId="9" xfId="18" applyFont="1" applyBorder="1" applyAlignment="1">
      <alignment horizontal="center"/>
      <protection/>
    </xf>
    <xf numFmtId="0" fontId="13" fillId="0" borderId="13" xfId="18" applyFont="1" applyBorder="1" applyAlignment="1">
      <alignment/>
      <protection/>
    </xf>
    <xf numFmtId="0" fontId="13" fillId="0" borderId="14" xfId="18" applyFont="1" applyBorder="1">
      <alignment/>
      <protection/>
    </xf>
    <xf numFmtId="0" fontId="13" fillId="0" borderId="12" xfId="18" applyFont="1" applyBorder="1">
      <alignment/>
      <protection/>
    </xf>
    <xf numFmtId="0" fontId="13" fillId="0" borderId="15" xfId="18" applyFont="1" applyBorder="1">
      <alignment/>
      <protection/>
    </xf>
    <xf numFmtId="0" fontId="13" fillId="0" borderId="13" xfId="18" applyFont="1" applyBorder="1">
      <alignment/>
      <protection/>
    </xf>
    <xf numFmtId="0" fontId="12" fillId="2" borderId="0" xfId="18" applyFont="1" applyFill="1" applyAlignment="1">
      <alignment horizontal="center"/>
      <protection/>
    </xf>
    <xf numFmtId="0" fontId="12" fillId="0" borderId="11" xfId="18" applyFont="1" applyBorder="1" applyAlignment="1">
      <alignment horizontal="left"/>
      <protection/>
    </xf>
    <xf numFmtId="0" fontId="14" fillId="0" borderId="8" xfId="18" applyFont="1" applyBorder="1" applyAlignment="1">
      <alignment horizontal="left"/>
      <protection/>
    </xf>
    <xf numFmtId="0" fontId="12" fillId="0" borderId="12" xfId="18" applyFont="1" applyBorder="1" applyAlignment="1">
      <alignment horizontal="center"/>
      <protection/>
    </xf>
    <xf numFmtId="0" fontId="12" fillId="0" borderId="15" xfId="18" applyFont="1" applyBorder="1">
      <alignment/>
      <protection/>
    </xf>
    <xf numFmtId="0" fontId="16" fillId="0" borderId="13" xfId="18" applyFont="1" applyBorder="1" applyAlignment="1">
      <alignment vertical="center"/>
      <protection/>
    </xf>
    <xf numFmtId="0" fontId="18" fillId="0" borderId="12" xfId="18" applyFont="1" applyBorder="1" applyAlignment="1">
      <alignment horizontal="left"/>
      <protection/>
    </xf>
    <xf numFmtId="0" fontId="18" fillId="0" borderId="12" xfId="18" applyFont="1" applyBorder="1">
      <alignment/>
      <protection/>
    </xf>
    <xf numFmtId="0" fontId="18" fillId="0" borderId="12" xfId="18" applyFont="1" applyBorder="1" applyAlignment="1">
      <alignment horizontal="center"/>
      <protection/>
    </xf>
    <xf numFmtId="0" fontId="12" fillId="0" borderId="5" xfId="0" applyFont="1" applyBorder="1" applyAlignment="1">
      <alignment vertical="center"/>
    </xf>
    <xf numFmtId="1" fontId="12" fillId="0" borderId="0" xfId="18" applyNumberFormat="1" applyFont="1" applyAlignment="1">
      <alignment horizontal="center"/>
      <protection/>
    </xf>
    <xf numFmtId="0" fontId="20" fillId="0" borderId="0" xfId="18" applyFont="1">
      <alignment/>
      <protection/>
    </xf>
    <xf numFmtId="0" fontId="12" fillId="0" borderId="7" xfId="18" applyFont="1" applyBorder="1">
      <alignment/>
      <protection/>
    </xf>
    <xf numFmtId="0" fontId="14" fillId="0" borderId="16" xfId="18" applyFont="1" applyBorder="1" applyAlignment="1">
      <alignment horizontal="center"/>
      <protection/>
    </xf>
    <xf numFmtId="0" fontId="14" fillId="0" borderId="17" xfId="18" applyFont="1" applyBorder="1" applyAlignment="1">
      <alignment horizontal="center"/>
      <protection/>
    </xf>
    <xf numFmtId="0" fontId="13" fillId="0" borderId="8" xfId="18" applyFont="1" applyBorder="1" applyAlignment="1">
      <alignment horizontal="left"/>
      <protection/>
    </xf>
    <xf numFmtId="0" fontId="12" fillId="0" borderId="8" xfId="18" applyFont="1" applyBorder="1" applyAlignment="1">
      <alignment horizontal="left"/>
      <protection/>
    </xf>
    <xf numFmtId="49" fontId="12" fillId="0" borderId="6" xfId="18" applyNumberFormat="1" applyFont="1" applyBorder="1" applyAlignment="1">
      <alignment horizontal="center" vertical="top"/>
      <protection/>
    </xf>
    <xf numFmtId="0" fontId="15" fillId="0" borderId="0" xfId="18" applyFont="1" applyBorder="1" applyAlignment="1">
      <alignment horizontal="center"/>
      <protection/>
    </xf>
    <xf numFmtId="0" fontId="13" fillId="0" borderId="2" xfId="18" applyFont="1" applyBorder="1" applyAlignment="1">
      <alignment horizontal="center"/>
      <protection/>
    </xf>
    <xf numFmtId="0" fontId="13" fillId="0" borderId="2" xfId="18" applyFont="1" applyBorder="1">
      <alignment/>
      <protection/>
    </xf>
    <xf numFmtId="1" fontId="13" fillId="0" borderId="1" xfId="18" applyNumberFormat="1" applyFont="1" applyBorder="1" applyAlignment="1">
      <alignment horizontal="center"/>
      <protection/>
    </xf>
    <xf numFmtId="0" fontId="13" fillId="0" borderId="8" xfId="18" applyFont="1" applyBorder="1" applyAlignment="1">
      <alignment horizontal="center"/>
      <protection/>
    </xf>
    <xf numFmtId="0" fontId="16" fillId="0" borderId="1" xfId="18" applyFont="1" applyBorder="1" applyAlignment="1">
      <alignment/>
      <protection/>
    </xf>
    <xf numFmtId="0" fontId="16" fillId="0" borderId="2" xfId="18" applyFont="1" applyBorder="1" applyAlignment="1">
      <alignment vertical="center"/>
      <protection/>
    </xf>
    <xf numFmtId="0" fontId="18" fillId="0" borderId="1" xfId="18" applyFont="1" applyBorder="1" applyAlignment="1">
      <alignment horizontal="center" vertical="center"/>
      <protection/>
    </xf>
    <xf numFmtId="0" fontId="18" fillId="0" borderId="2" xfId="18" applyFont="1" applyBorder="1" applyAlignment="1">
      <alignment horizontal="center"/>
      <protection/>
    </xf>
    <xf numFmtId="0" fontId="18" fillId="0" borderId="1" xfId="18" applyFont="1" applyBorder="1">
      <alignment/>
      <protection/>
    </xf>
    <xf numFmtId="0" fontId="18" fillId="0" borderId="2" xfId="18" applyFont="1" applyBorder="1">
      <alignment/>
      <protection/>
    </xf>
    <xf numFmtId="0" fontId="18" fillId="0" borderId="7" xfId="18" applyFont="1" applyBorder="1">
      <alignment/>
      <protection/>
    </xf>
    <xf numFmtId="0" fontId="16" fillId="0" borderId="1" xfId="18" applyFont="1" applyBorder="1" applyAlignment="1">
      <alignment horizontal="center"/>
      <protection/>
    </xf>
    <xf numFmtId="0" fontId="18" fillId="0" borderId="10" xfId="18" applyFont="1" applyBorder="1" applyAlignment="1">
      <alignment/>
      <protection/>
    </xf>
    <xf numFmtId="0" fontId="16" fillId="0" borderId="8" xfId="18" applyFont="1" applyBorder="1" applyAlignment="1">
      <alignment vertical="center"/>
      <protection/>
    </xf>
    <xf numFmtId="0" fontId="18" fillId="0" borderId="10" xfId="18" applyFont="1" applyBorder="1" applyAlignment="1">
      <alignment horizontal="center" vertical="center"/>
      <protection/>
    </xf>
    <xf numFmtId="0" fontId="18" fillId="0" borderId="8" xfId="18" applyFont="1" applyBorder="1">
      <alignment/>
      <protection/>
    </xf>
    <xf numFmtId="0" fontId="18" fillId="0" borderId="10" xfId="18" applyFont="1" applyBorder="1">
      <alignment/>
      <protection/>
    </xf>
    <xf numFmtId="0" fontId="18" fillId="0" borderId="10" xfId="18" applyFont="1" applyBorder="1" applyAlignment="1">
      <alignment horizontal="center"/>
      <protection/>
    </xf>
    <xf numFmtId="0" fontId="18" fillId="0" borderId="11" xfId="18" applyFont="1" applyBorder="1">
      <alignment/>
      <protection/>
    </xf>
    <xf numFmtId="0" fontId="16" fillId="0" borderId="14" xfId="18" applyFont="1" applyBorder="1" applyAlignment="1">
      <alignment vertical="center"/>
      <protection/>
    </xf>
    <xf numFmtId="0" fontId="16" fillId="0" borderId="12" xfId="18" applyFont="1" applyBorder="1" applyAlignment="1">
      <alignment vertical="center"/>
      <protection/>
    </xf>
    <xf numFmtId="0" fontId="16" fillId="0" borderId="15" xfId="18" applyFont="1" applyBorder="1" applyAlignment="1">
      <alignment vertical="center"/>
      <protection/>
    </xf>
    <xf numFmtId="0" fontId="18" fillId="0" borderId="13" xfId="18" applyFont="1" applyBorder="1">
      <alignment/>
      <protection/>
    </xf>
    <xf numFmtId="0" fontId="18" fillId="0" borderId="13" xfId="18" applyFont="1" applyBorder="1" applyAlignment="1">
      <alignment horizontal="center"/>
      <protection/>
    </xf>
    <xf numFmtId="2" fontId="16" fillId="0" borderId="4" xfId="18" applyNumberFormat="1" applyFont="1" applyBorder="1" applyAlignment="1">
      <alignment vertical="center"/>
      <protection/>
    </xf>
    <xf numFmtId="0" fontId="16" fillId="0" borderId="0" xfId="18" applyFont="1" applyBorder="1" applyAlignment="1">
      <alignment vertical="center"/>
      <protection/>
    </xf>
    <xf numFmtId="0" fontId="16" fillId="0" borderId="7" xfId="18" applyFont="1" applyBorder="1" applyAlignment="1">
      <alignment horizontal="center"/>
      <protection/>
    </xf>
    <xf numFmtId="0" fontId="16" fillId="0" borderId="7" xfId="18" applyFont="1" applyBorder="1">
      <alignment/>
      <protection/>
    </xf>
    <xf numFmtId="2" fontId="12" fillId="0" borderId="6" xfId="18" applyNumberFormat="1" applyFont="1" applyBorder="1" applyAlignment="1">
      <alignment vertical="center"/>
      <protection/>
    </xf>
    <xf numFmtId="49" fontId="21" fillId="0" borderId="6" xfId="18" applyNumberFormat="1" applyFont="1" applyBorder="1" applyAlignment="1">
      <alignment/>
      <protection/>
    </xf>
    <xf numFmtId="49" fontId="12" fillId="0" borderId="6" xfId="18" applyNumberFormat="1" applyFont="1" applyBorder="1" applyAlignment="1">
      <alignment/>
      <protection/>
    </xf>
    <xf numFmtId="2" fontId="12" fillId="0" borderId="6" xfId="18" applyNumberFormat="1" applyFont="1" applyBorder="1" applyAlignment="1">
      <alignment/>
      <protection/>
    </xf>
    <xf numFmtId="0" fontId="16" fillId="0" borderId="7" xfId="18" applyFont="1" applyBorder="1" applyAlignment="1">
      <alignment vertical="center"/>
      <protection/>
    </xf>
    <xf numFmtId="0" fontId="16" fillId="0" borderId="3" xfId="18" applyFont="1" applyBorder="1">
      <alignment/>
      <protection/>
    </xf>
    <xf numFmtId="0" fontId="16" fillId="0" borderId="2" xfId="18" applyFont="1" applyBorder="1" applyAlignment="1">
      <alignment horizontal="center"/>
      <protection/>
    </xf>
    <xf numFmtId="0" fontId="16" fillId="0" borderId="0" xfId="18" applyFont="1" applyBorder="1" applyAlignment="1">
      <alignment horizontal="center"/>
      <protection/>
    </xf>
    <xf numFmtId="0" fontId="16" fillId="0" borderId="4" xfId="18" applyFont="1" applyBorder="1" applyAlignment="1">
      <alignment horizontal="center"/>
      <protection/>
    </xf>
    <xf numFmtId="0" fontId="16" fillId="0" borderId="6" xfId="18" applyFont="1" applyBorder="1">
      <alignment/>
      <protection/>
    </xf>
    <xf numFmtId="2" fontId="16" fillId="0" borderId="10" xfId="18" applyNumberFormat="1" applyFont="1" applyBorder="1" applyAlignment="1">
      <alignment vertical="center"/>
      <protection/>
    </xf>
    <xf numFmtId="0" fontId="16" fillId="0" borderId="11" xfId="18" applyFont="1" applyBorder="1" applyAlignment="1">
      <alignment horizontal="center"/>
      <protection/>
    </xf>
    <xf numFmtId="0" fontId="16" fillId="0" borderId="10" xfId="18" applyFont="1" applyBorder="1" applyAlignment="1">
      <alignment horizontal="center"/>
      <protection/>
    </xf>
    <xf numFmtId="0" fontId="16" fillId="0" borderId="11" xfId="18" applyFont="1" applyBorder="1">
      <alignment/>
      <protection/>
    </xf>
    <xf numFmtId="0" fontId="16" fillId="0" borderId="10" xfId="18" applyFont="1" applyBorder="1">
      <alignment/>
      <protection/>
    </xf>
    <xf numFmtId="0" fontId="12" fillId="0" borderId="2" xfId="18" applyFont="1" applyBorder="1" applyAlignment="1">
      <alignment vertical="center"/>
      <protection/>
    </xf>
    <xf numFmtId="0" fontId="12" fillId="0" borderId="11" xfId="18" applyFont="1" applyBorder="1" applyAlignment="1">
      <alignment/>
      <protection/>
    </xf>
    <xf numFmtId="0" fontId="16" fillId="0" borderId="11" xfId="18" applyFont="1" applyBorder="1" applyAlignment="1">
      <alignment vertical="center"/>
      <protection/>
    </xf>
    <xf numFmtId="0" fontId="16" fillId="0" borderId="8" xfId="18" applyFont="1" applyBorder="1" applyAlignment="1">
      <alignment horizontal="left"/>
      <protection/>
    </xf>
    <xf numFmtId="0" fontId="18" fillId="0" borderId="8" xfId="18" applyFont="1" applyBorder="1" applyAlignment="1">
      <alignment horizontal="left"/>
      <protection/>
    </xf>
    <xf numFmtId="0" fontId="18" fillId="0" borderId="8" xfId="18" applyFont="1" applyBorder="1" applyAlignment="1">
      <alignment horizontal="center"/>
      <protection/>
    </xf>
    <xf numFmtId="1" fontId="16" fillId="0" borderId="9" xfId="18" applyNumberFormat="1" applyFont="1" applyBorder="1" applyAlignment="1">
      <alignment horizontal="center"/>
      <protection/>
    </xf>
    <xf numFmtId="0" fontId="12" fillId="0" borderId="7" xfId="18" applyFont="1" applyBorder="1" applyAlignment="1">
      <alignment horizontal="center"/>
      <protection/>
    </xf>
    <xf numFmtId="1" fontId="12" fillId="0" borderId="3" xfId="18" applyNumberFormat="1" applyFont="1" applyBorder="1" applyAlignment="1">
      <alignment horizontal="center"/>
      <protection/>
    </xf>
    <xf numFmtId="0" fontId="18" fillId="0" borderId="0" xfId="18" applyFont="1">
      <alignment/>
      <protection/>
    </xf>
    <xf numFmtId="49" fontId="12" fillId="0" borderId="0" xfId="18" applyNumberFormat="1" applyFont="1" applyBorder="1" applyAlignment="1">
      <alignment vertical="center"/>
      <protection/>
    </xf>
    <xf numFmtId="0" fontId="16" fillId="0" borderId="0" xfId="18" applyFont="1">
      <alignment/>
      <protection/>
    </xf>
    <xf numFmtId="0" fontId="13" fillId="0" borderId="0" xfId="18" applyFont="1">
      <alignment/>
      <protection/>
    </xf>
    <xf numFmtId="0" fontId="14" fillId="0" borderId="9" xfId="18" applyFont="1" applyBorder="1">
      <alignment/>
      <protection/>
    </xf>
    <xf numFmtId="165" fontId="12" fillId="0" borderId="6" xfId="18" applyNumberFormat="1" applyFont="1" applyBorder="1" applyAlignment="1">
      <alignment horizontal="center"/>
      <protection/>
    </xf>
    <xf numFmtId="49" fontId="17" fillId="0" borderId="1" xfId="18" applyNumberFormat="1" applyFont="1" applyBorder="1" applyAlignment="1">
      <alignment horizontal="center" vertical="top"/>
      <protection/>
    </xf>
    <xf numFmtId="0" fontId="14" fillId="0" borderId="15" xfId="18" applyFont="1" applyBorder="1" applyAlignment="1">
      <alignment horizontal="center"/>
      <protection/>
    </xf>
    <xf numFmtId="49" fontId="22" fillId="0" borderId="6" xfId="18" applyNumberFormat="1" applyFont="1" applyBorder="1" applyAlignment="1">
      <alignment horizontal="center"/>
      <protection/>
    </xf>
    <xf numFmtId="49" fontId="17" fillId="0" borderId="6" xfId="18" applyNumberFormat="1" applyFont="1" applyBorder="1" applyAlignment="1">
      <alignment horizontal="center"/>
      <protection/>
    </xf>
    <xf numFmtId="0" fontId="18" fillId="0" borderId="7" xfId="18" applyFont="1" applyBorder="1" applyAlignment="1">
      <alignment/>
      <protection/>
    </xf>
    <xf numFmtId="0" fontId="12" fillId="0" borderId="5" xfId="0" applyFont="1" applyBorder="1" applyAlignment="1">
      <alignment horizontal="center"/>
    </xf>
    <xf numFmtId="0" fontId="19" fillId="0" borderId="8" xfId="18" applyFont="1" applyBorder="1">
      <alignment/>
      <protection/>
    </xf>
    <xf numFmtId="0" fontId="19" fillId="0" borderId="9" xfId="18" applyFont="1" applyBorder="1">
      <alignment/>
      <protection/>
    </xf>
    <xf numFmtId="49" fontId="12" fillId="0" borderId="4" xfId="0" applyNumberFormat="1" applyFont="1" applyBorder="1" applyAlignment="1">
      <alignment vertical="center"/>
    </xf>
    <xf numFmtId="49" fontId="12" fillId="0" borderId="0" xfId="18" applyNumberFormat="1" applyFont="1" applyBorder="1">
      <alignment/>
      <protection/>
    </xf>
    <xf numFmtId="49" fontId="12" fillId="0" borderId="5" xfId="18" applyNumberFormat="1" applyFont="1" applyBorder="1">
      <alignment/>
      <protection/>
    </xf>
    <xf numFmtId="49" fontId="12" fillId="0" borderId="8" xfId="18" applyNumberFormat="1" applyFont="1" applyBorder="1">
      <alignment/>
      <protection/>
    </xf>
    <xf numFmtId="0" fontId="18" fillId="0" borderId="4" xfId="18" applyFont="1" applyBorder="1" applyAlignment="1">
      <alignment vertical="center"/>
      <protection/>
    </xf>
    <xf numFmtId="0" fontId="18" fillId="0" borderId="5" xfId="18" applyFont="1" applyBorder="1">
      <alignment/>
      <protection/>
    </xf>
    <xf numFmtId="0" fontId="18" fillId="0" borderId="9" xfId="18" applyFont="1" applyBorder="1">
      <alignment/>
      <protection/>
    </xf>
    <xf numFmtId="0" fontId="1" fillId="0" borderId="11" xfId="18" applyBorder="1" applyAlignment="1">
      <alignment horizontal="center" vertical="center"/>
      <protection/>
    </xf>
    <xf numFmtId="0" fontId="1" fillId="0" borderId="8" xfId="18" applyBorder="1" applyAlignment="1">
      <alignment horizontal="center" vertical="center"/>
      <protection/>
    </xf>
    <xf numFmtId="0" fontId="1" fillId="0" borderId="9" xfId="18" applyBorder="1" applyAlignment="1">
      <alignment horizontal="center" vertical="center"/>
      <protection/>
    </xf>
    <xf numFmtId="49" fontId="12" fillId="0" borderId="0" xfId="18" applyNumberFormat="1" applyFont="1">
      <alignment/>
      <protection/>
    </xf>
    <xf numFmtId="49" fontId="12" fillId="0" borderId="9" xfId="18" applyNumberFormat="1" applyFont="1" applyBorder="1">
      <alignment/>
      <protection/>
    </xf>
    <xf numFmtId="49" fontId="12" fillId="0" borderId="6" xfId="18" applyNumberFormat="1" applyFont="1" applyBorder="1">
      <alignment/>
      <protection/>
    </xf>
    <xf numFmtId="49" fontId="12" fillId="0" borderId="6" xfId="18" applyNumberFormat="1" applyFont="1" applyBorder="1" applyAlignment="1">
      <alignment horizontal="center"/>
      <protection/>
    </xf>
    <xf numFmtId="49" fontId="12" fillId="0" borderId="0" xfId="18" applyNumberFormat="1" applyFont="1" applyBorder="1" applyAlignment="1">
      <alignment/>
      <protection/>
    </xf>
    <xf numFmtId="49" fontId="12" fillId="0" borderId="0" xfId="18" applyNumberFormat="1" applyFont="1" applyBorder="1" applyAlignment="1">
      <alignment horizontal="center"/>
      <protection/>
    </xf>
    <xf numFmtId="0" fontId="12" fillId="0" borderId="1" xfId="18" applyFont="1" applyBorder="1" applyAlignment="1">
      <alignment vertical="center"/>
      <protection/>
    </xf>
    <xf numFmtId="49" fontId="12" fillId="0" borderId="10" xfId="18" applyNumberFormat="1" applyFont="1" applyBorder="1" applyAlignment="1">
      <alignment/>
      <protection/>
    </xf>
    <xf numFmtId="0" fontId="12" fillId="0" borderId="5" xfId="18" applyNumberFormat="1" applyFont="1" applyBorder="1" applyAlignment="1">
      <alignment horizontal="center"/>
      <protection/>
    </xf>
    <xf numFmtId="0" fontId="12" fillId="0" borderId="6" xfId="18" applyNumberFormat="1" applyFont="1" applyBorder="1" applyAlignment="1">
      <alignment horizontal="center"/>
      <protection/>
    </xf>
    <xf numFmtId="0" fontId="12" fillId="0" borderId="10" xfId="18" applyNumberFormat="1" applyFont="1" applyBorder="1" applyAlignment="1">
      <alignment horizontal="center"/>
      <protection/>
    </xf>
    <xf numFmtId="49" fontId="16" fillId="0" borderId="7" xfId="18" applyNumberFormat="1" applyFont="1" applyBorder="1" applyAlignment="1">
      <alignment vertical="center"/>
      <protection/>
    </xf>
    <xf numFmtId="49" fontId="12" fillId="0" borderId="7" xfId="18" applyNumberFormat="1" applyFont="1" applyBorder="1" applyAlignment="1">
      <alignment vertical="center"/>
      <protection/>
    </xf>
    <xf numFmtId="49" fontId="12" fillId="0" borderId="10" xfId="18" applyNumberFormat="1" applyFont="1" applyBorder="1" applyAlignment="1">
      <alignment vertical="center"/>
      <protection/>
    </xf>
    <xf numFmtId="49" fontId="16" fillId="0" borderId="13" xfId="18" applyNumberFormat="1" applyFont="1" applyBorder="1" applyAlignment="1">
      <alignment vertical="center"/>
      <protection/>
    </xf>
    <xf numFmtId="49" fontId="16" fillId="0" borderId="4" xfId="18" applyNumberFormat="1" applyFont="1" applyBorder="1" applyAlignment="1">
      <alignment vertical="center"/>
      <protection/>
    </xf>
    <xf numFmtId="49" fontId="16" fillId="0" borderId="11" xfId="18" applyNumberFormat="1" applyFont="1" applyBorder="1" applyAlignment="1">
      <alignment/>
      <protection/>
    </xf>
    <xf numFmtId="49" fontId="16" fillId="0" borderId="13" xfId="18" applyNumberFormat="1" applyFont="1" applyBorder="1" applyAlignment="1">
      <alignment/>
      <protection/>
    </xf>
    <xf numFmtId="0" fontId="1" fillId="0" borderId="0" xfId="18" applyAlignment="1">
      <alignment vertical="center"/>
      <protection/>
    </xf>
    <xf numFmtId="1" fontId="26" fillId="0" borderId="1" xfId="18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49" fontId="18" fillId="0" borderId="4" xfId="18" applyNumberFormat="1" applyFont="1" applyBorder="1">
      <alignment/>
      <protection/>
    </xf>
    <xf numFmtId="49" fontId="18" fillId="0" borderId="6" xfId="18" applyNumberFormat="1" applyFont="1" applyBorder="1" applyAlignment="1">
      <alignment/>
      <protection/>
    </xf>
    <xf numFmtId="49" fontId="18" fillId="0" borderId="10" xfId="18" applyNumberFormat="1" applyFont="1" applyBorder="1" applyAlignment="1">
      <alignment/>
      <protection/>
    </xf>
    <xf numFmtId="49" fontId="12" fillId="0" borderId="10" xfId="18" applyNumberFormat="1" applyFont="1" applyBorder="1" applyAlignment="1">
      <alignment vertical="top"/>
      <protection/>
    </xf>
    <xf numFmtId="49" fontId="13" fillId="0" borderId="13" xfId="18" applyNumberFormat="1" applyFont="1" applyBorder="1" applyAlignment="1">
      <alignment/>
      <protection/>
    </xf>
    <xf numFmtId="0" fontId="12" fillId="2" borderId="13" xfId="18" applyFont="1" applyFill="1" applyBorder="1" applyAlignment="1">
      <alignment horizontal="center"/>
      <protection/>
    </xf>
    <xf numFmtId="49" fontId="13" fillId="0" borderId="1" xfId="18" applyNumberFormat="1" applyFont="1" applyBorder="1" applyAlignment="1">
      <alignment/>
      <protection/>
    </xf>
    <xf numFmtId="0" fontId="12" fillId="0" borderId="7" xfId="18" applyFont="1" applyBorder="1" applyAlignment="1">
      <alignment horizontal="left"/>
      <protection/>
    </xf>
    <xf numFmtId="1" fontId="13" fillId="0" borderId="10" xfId="18" applyNumberFormat="1" applyFont="1" applyBorder="1" applyAlignment="1">
      <alignment horizontal="center"/>
      <protection/>
    </xf>
    <xf numFmtId="0" fontId="14" fillId="0" borderId="7" xfId="18" applyFont="1" applyBorder="1">
      <alignment/>
      <protection/>
    </xf>
    <xf numFmtId="0" fontId="14" fillId="0" borderId="11" xfId="18" applyFont="1" applyBorder="1">
      <alignment/>
      <protection/>
    </xf>
    <xf numFmtId="165" fontId="16" fillId="0" borderId="15" xfId="18" applyNumberFormat="1" applyFont="1" applyBorder="1" applyAlignment="1">
      <alignment horizontal="center"/>
      <protection/>
    </xf>
    <xf numFmtId="1" fontId="16" fillId="0" borderId="10" xfId="18" applyNumberFormat="1" applyFont="1" applyBorder="1" applyAlignment="1">
      <alignment horizontal="center"/>
      <protection/>
    </xf>
    <xf numFmtId="1" fontId="13" fillId="0" borderId="18" xfId="18" applyNumberFormat="1" applyFont="1" applyBorder="1" applyAlignment="1">
      <alignment horizontal="center"/>
      <protection/>
    </xf>
    <xf numFmtId="49" fontId="12" fillId="0" borderId="1" xfId="18" applyNumberFormat="1" applyFont="1" applyBorder="1" applyAlignment="1">
      <alignment vertical="top"/>
      <protection/>
    </xf>
    <xf numFmtId="0" fontId="5" fillId="0" borderId="6" xfId="18" applyFont="1" applyBorder="1" applyAlignment="1">
      <alignment horizontal="center" vertical="center"/>
      <protection/>
    </xf>
    <xf numFmtId="1" fontId="18" fillId="0" borderId="12" xfId="18" applyNumberFormat="1" applyFont="1" applyBorder="1" applyAlignment="1">
      <alignment horizontal="center"/>
      <protection/>
    </xf>
    <xf numFmtId="49" fontId="13" fillId="0" borderId="1" xfId="18" applyNumberFormat="1" applyFont="1" applyBorder="1" applyAlignment="1">
      <alignment vertical="center"/>
      <protection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18" applyFont="1" applyBorder="1" applyAlignment="1">
      <alignment/>
      <protection/>
    </xf>
    <xf numFmtId="49" fontId="12" fillId="0" borderId="0" xfId="18" applyNumberFormat="1" applyFont="1" applyBorder="1" applyAlignment="1">
      <alignment/>
      <protection/>
    </xf>
    <xf numFmtId="1" fontId="13" fillId="0" borderId="19" xfId="18" applyNumberFormat="1" applyFont="1" applyBorder="1" applyAlignment="1">
      <alignment horizontal="center" vertical="center"/>
      <protection/>
    </xf>
    <xf numFmtId="1" fontId="13" fillId="0" borderId="20" xfId="18" applyNumberFormat="1" applyFont="1" applyBorder="1" applyAlignment="1">
      <alignment horizontal="center" vertical="center"/>
      <protection/>
    </xf>
    <xf numFmtId="165" fontId="4" fillId="0" borderId="14" xfId="18" applyNumberFormat="1" applyFont="1" applyBorder="1" applyAlignment="1">
      <alignment horizontal="center"/>
      <protection/>
    </xf>
    <xf numFmtId="0" fontId="14" fillId="0" borderId="3" xfId="18" applyFont="1" applyBorder="1" applyAlignment="1">
      <alignment horizontal="center"/>
      <protection/>
    </xf>
    <xf numFmtId="49" fontId="1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49" fontId="12" fillId="0" borderId="11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2" fillId="0" borderId="0" xfId="18" applyFont="1" applyAlignment="1">
      <alignment/>
      <protection/>
    </xf>
    <xf numFmtId="1" fontId="15" fillId="0" borderId="1" xfId="18" applyNumberFormat="1" applyFont="1" applyBorder="1" applyAlignment="1">
      <alignment horizontal="center" vertical="center"/>
      <protection/>
    </xf>
    <xf numFmtId="0" fontId="0" fillId="0" borderId="6" xfId="0" applyNumberFormat="1" applyBorder="1" applyAlignment="1">
      <alignment horizontal="center" vertical="center"/>
    </xf>
    <xf numFmtId="0" fontId="14" fillId="0" borderId="0" xfId="18" applyFont="1" applyBorder="1" applyAlignment="1">
      <alignment horizontal="center"/>
      <protection/>
    </xf>
    <xf numFmtId="0" fontId="15" fillId="0" borderId="0" xfId="18" applyFont="1" applyAlignment="1">
      <alignment horizontal="center"/>
      <protection/>
    </xf>
    <xf numFmtId="0" fontId="14" fillId="0" borderId="2" xfId="18" applyFont="1" applyBorder="1" applyAlignment="1">
      <alignment horizontal="center"/>
      <protection/>
    </xf>
    <xf numFmtId="0" fontId="14" fillId="0" borderId="5" xfId="18" applyFont="1" applyBorder="1" applyAlignment="1">
      <alignment horizontal="center"/>
      <protection/>
    </xf>
    <xf numFmtId="0" fontId="12" fillId="0" borderId="0" xfId="18" applyFont="1" applyBorder="1" applyAlignment="1">
      <alignment horizontal="left"/>
      <protection/>
    </xf>
    <xf numFmtId="0" fontId="0" fillId="0" borderId="0" xfId="0" applyAlignment="1">
      <alignment horizontal="left"/>
    </xf>
    <xf numFmtId="49" fontId="12" fillId="0" borderId="0" xfId="18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" fontId="13" fillId="0" borderId="1" xfId="18" applyNumberFormat="1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/>
    </xf>
    <xf numFmtId="49" fontId="12" fillId="0" borderId="4" xfId="18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0" fillId="0" borderId="5" xfId="0" applyNumberFormat="1" applyBorder="1" applyAlignment="1">
      <alignment/>
    </xf>
    <xf numFmtId="0" fontId="16" fillId="0" borderId="14" xfId="18" applyFont="1" applyBorder="1" applyAlignment="1">
      <alignment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5" fillId="0" borderId="8" xfId="18" applyFont="1" applyBorder="1" applyAlignment="1">
      <alignment horizontal="center"/>
      <protection/>
    </xf>
    <xf numFmtId="49" fontId="12" fillId="0" borderId="0" xfId="0" applyNumberFormat="1" applyFont="1" applyBorder="1" applyAlignment="1">
      <alignment vertical="center"/>
    </xf>
    <xf numFmtId="0" fontId="13" fillId="0" borderId="2" xfId="18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" fontId="12" fillId="0" borderId="1" xfId="18" applyNumberFormat="1" applyFont="1" applyBorder="1" applyAlignment="1">
      <alignment horizontal="center" vertical="center"/>
      <protection/>
    </xf>
    <xf numFmtId="1" fontId="0" fillId="0" borderId="10" xfId="0" applyNumberFormat="1" applyBorder="1" applyAlignment="1">
      <alignment horizontal="center" vertical="center"/>
    </xf>
    <xf numFmtId="0" fontId="14" fillId="0" borderId="4" xfId="18" applyFont="1" applyBorder="1" applyAlignment="1">
      <alignment horizontal="center"/>
      <protection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15" fillId="0" borderId="0" xfId="18" applyFont="1" applyBorder="1" applyAlignment="1">
      <alignment horizontal="center" vertical="center"/>
      <protection/>
    </xf>
    <xf numFmtId="165" fontId="0" fillId="0" borderId="12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4" fillId="0" borderId="4" xfId="18" applyNumberFormat="1" applyFont="1" applyBorder="1" applyAlignment="1">
      <alignment horizontal="center"/>
      <protection/>
    </xf>
    <xf numFmtId="165" fontId="23" fillId="0" borderId="0" xfId="0" applyNumberFormat="1" applyFont="1" applyAlignment="1">
      <alignment horizontal="center"/>
    </xf>
    <xf numFmtId="165" fontId="23" fillId="0" borderId="5" xfId="0" applyNumberFormat="1" applyFont="1" applyBorder="1" applyAlignment="1">
      <alignment horizontal="center"/>
    </xf>
    <xf numFmtId="0" fontId="4" fillId="0" borderId="7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5" xfId="18" applyFont="1" applyBorder="1" applyAlignment="1">
      <alignment horizontal="center"/>
      <protection/>
    </xf>
    <xf numFmtId="0" fontId="4" fillId="0" borderId="14" xfId="18" applyFont="1" applyBorder="1" applyAlignment="1">
      <alignment horizontal="center"/>
      <protection/>
    </xf>
    <xf numFmtId="0" fontId="4" fillId="0" borderId="12" xfId="18" applyFont="1" applyBorder="1" applyAlignment="1">
      <alignment horizontal="center"/>
      <protection/>
    </xf>
    <xf numFmtId="0" fontId="5" fillId="0" borderId="14" xfId="18" applyFont="1" applyBorder="1" applyAlignment="1">
      <alignment horizontal="center"/>
      <protection/>
    </xf>
    <xf numFmtId="0" fontId="5" fillId="0" borderId="12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4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5" fillId="0" borderId="3" xfId="18" applyFont="1" applyBorder="1" applyAlignment="1">
      <alignment horizontal="center"/>
      <protection/>
    </xf>
    <xf numFmtId="165" fontId="4" fillId="0" borderId="0" xfId="18" applyNumberFormat="1" applyFont="1" applyBorder="1" applyAlignment="1">
      <alignment horizontal="center"/>
      <protection/>
    </xf>
    <xf numFmtId="165" fontId="4" fillId="0" borderId="5" xfId="18" applyNumberFormat="1" applyFont="1" applyBorder="1" applyAlignment="1">
      <alignment horizontal="center"/>
      <protection/>
    </xf>
    <xf numFmtId="175" fontId="4" fillId="0" borderId="4" xfId="18" applyNumberFormat="1" applyFont="1" applyBorder="1" applyAlignment="1">
      <alignment horizontal="center"/>
      <protection/>
    </xf>
    <xf numFmtId="175" fontId="4" fillId="0" borderId="0" xfId="18" applyNumberFormat="1" applyFont="1" applyBorder="1" applyAlignment="1">
      <alignment horizontal="center"/>
      <protection/>
    </xf>
    <xf numFmtId="175" fontId="4" fillId="0" borderId="5" xfId="18" applyNumberFormat="1" applyFont="1" applyBorder="1" applyAlignment="1">
      <alignment horizontal="center"/>
      <protection/>
    </xf>
    <xf numFmtId="165" fontId="4" fillId="0" borderId="7" xfId="18" applyNumberFormat="1" applyFont="1" applyBorder="1" applyAlignment="1">
      <alignment horizontal="center" vertical="center"/>
      <protection/>
    </xf>
    <xf numFmtId="165" fontId="4" fillId="0" borderId="2" xfId="18" applyNumberFormat="1" applyFont="1" applyBorder="1" applyAlignment="1">
      <alignment horizontal="center" vertical="center"/>
      <protection/>
    </xf>
    <xf numFmtId="165" fontId="4" fillId="0" borderId="3" xfId="18" applyNumberFormat="1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ограмма 2002 год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6"/>
  <sheetViews>
    <sheetView showGridLines="0" tabSelected="1" view="pageBreakPreview" zoomScale="75" zoomScaleSheetLayoutView="75" workbookViewId="0" topLeftCell="A1">
      <selection activeCell="F5" sqref="H5"/>
    </sheetView>
  </sheetViews>
  <sheetFormatPr defaultColWidth="9.00390625" defaultRowHeight="12.75"/>
  <cols>
    <col min="1" max="1" width="5.375" style="1" customWidth="1"/>
    <col min="2" max="2" width="7.375" style="3" customWidth="1"/>
    <col min="3" max="3" width="6.875" style="3" customWidth="1"/>
    <col min="4" max="4" width="30.50390625" style="3" customWidth="1"/>
    <col min="5" max="5" width="11.375" style="3" customWidth="1"/>
    <col min="6" max="6" width="17.00390625" style="3" customWidth="1"/>
    <col min="7" max="7" width="34.50390625" style="3" customWidth="1"/>
    <col min="8" max="8" width="8.625" style="3" customWidth="1"/>
    <col min="9" max="9" width="6.625" style="3" customWidth="1"/>
    <col min="10" max="10" width="7.375" style="3" customWidth="1"/>
    <col min="11" max="11" width="11.375" style="3" customWidth="1"/>
    <col min="12" max="16384" width="8.00390625" style="3" customWidth="1"/>
  </cols>
  <sheetData>
    <row r="1" ht="12.75">
      <c r="K1" s="3" t="s">
        <v>412</v>
      </c>
    </row>
    <row r="2" spans="5:8" s="24" customFormat="1" ht="17.25">
      <c r="E2" s="42"/>
      <c r="F2" s="4" t="s">
        <v>409</v>
      </c>
      <c r="G2" s="42"/>
      <c r="H2" s="42"/>
    </row>
    <row r="3" spans="1:11" ht="12.75">
      <c r="A3" s="5"/>
      <c r="B3" s="6"/>
      <c r="C3" s="6"/>
      <c r="D3" s="7"/>
      <c r="E3" s="8" t="s">
        <v>0</v>
      </c>
      <c r="F3" s="9" t="s">
        <v>1</v>
      </c>
      <c r="G3" s="9" t="s">
        <v>2</v>
      </c>
      <c r="H3" s="398" t="s">
        <v>3</v>
      </c>
      <c r="I3" s="398"/>
      <c r="J3" s="398"/>
      <c r="K3" s="9"/>
    </row>
    <row r="4" spans="1:11" ht="12.75">
      <c r="A4" s="353" t="s">
        <v>4</v>
      </c>
      <c r="B4" s="399" t="s">
        <v>5</v>
      </c>
      <c r="C4" s="399"/>
      <c r="D4" s="400"/>
      <c r="E4" s="13" t="s">
        <v>6</v>
      </c>
      <c r="F4" s="14" t="s">
        <v>7</v>
      </c>
      <c r="G4" s="12" t="s">
        <v>8</v>
      </c>
      <c r="H4" s="9" t="s">
        <v>360</v>
      </c>
      <c r="I4" s="10" t="s">
        <v>9</v>
      </c>
      <c r="J4" s="15" t="s">
        <v>10</v>
      </c>
      <c r="K4" s="14" t="s">
        <v>11</v>
      </c>
    </row>
    <row r="5" spans="1:11" ht="12.75">
      <c r="A5" s="40"/>
      <c r="B5" s="16"/>
      <c r="C5" s="16"/>
      <c r="D5" s="17"/>
      <c r="E5" s="32"/>
      <c r="F5" s="21"/>
      <c r="G5" s="41"/>
      <c r="H5" s="33" t="s">
        <v>12</v>
      </c>
      <c r="I5" s="34" t="s">
        <v>13</v>
      </c>
      <c r="J5" s="33" t="s">
        <v>14</v>
      </c>
      <c r="K5" s="33" t="s">
        <v>359</v>
      </c>
    </row>
    <row r="6" spans="1:11" ht="17.25">
      <c r="A6" s="148" t="s">
        <v>153</v>
      </c>
      <c r="B6" s="68"/>
      <c r="C6" s="69"/>
      <c r="D6" s="69"/>
      <c r="E6" s="69"/>
      <c r="F6" s="70"/>
      <c r="G6" s="70"/>
      <c r="H6" s="71"/>
      <c r="I6" s="70"/>
      <c r="J6" s="154"/>
      <c r="K6" s="72"/>
    </row>
    <row r="7" spans="1:11" ht="17.25">
      <c r="A7" s="168" t="s">
        <v>419</v>
      </c>
      <c r="B7" s="69"/>
      <c r="C7" s="69"/>
      <c r="D7" s="69"/>
      <c r="E7" s="69"/>
      <c r="F7" s="70"/>
      <c r="G7" s="70"/>
      <c r="H7" s="71"/>
      <c r="I7" s="70"/>
      <c r="J7" s="297"/>
      <c r="K7" s="72">
        <f>SUM(K8,K10,K14,K16,K19,K20,K21,K24,K26,K29,K30,K32,K35,K38,K40)</f>
        <v>79507</v>
      </c>
    </row>
    <row r="8" spans="1:11" ht="12.75">
      <c r="A8" s="352" t="s">
        <v>17</v>
      </c>
      <c r="B8" s="73" t="s">
        <v>162</v>
      </c>
      <c r="C8" s="74"/>
      <c r="D8" s="75"/>
      <c r="E8" s="76" t="s">
        <v>46</v>
      </c>
      <c r="F8" s="77" t="s">
        <v>298</v>
      </c>
      <c r="G8" s="76"/>
      <c r="H8" s="78">
        <v>4200</v>
      </c>
      <c r="I8" s="79"/>
      <c r="J8" s="80"/>
      <c r="K8" s="82">
        <v>4200</v>
      </c>
    </row>
    <row r="9" spans="1:11" ht="12.75">
      <c r="A9" s="99"/>
      <c r="B9" s="84" t="s">
        <v>297</v>
      </c>
      <c r="C9" s="85"/>
      <c r="D9" s="86"/>
      <c r="E9" s="87"/>
      <c r="F9" s="88"/>
      <c r="G9" s="87"/>
      <c r="H9" s="89"/>
      <c r="I9" s="90"/>
      <c r="J9" s="91"/>
      <c r="K9" s="87"/>
    </row>
    <row r="10" spans="1:11" ht="12.75">
      <c r="A10" s="97" t="s">
        <v>27</v>
      </c>
      <c r="B10" s="92" t="s">
        <v>158</v>
      </c>
      <c r="C10" s="85"/>
      <c r="D10" s="86"/>
      <c r="E10" s="87" t="s">
        <v>46</v>
      </c>
      <c r="F10" s="88" t="s">
        <v>260</v>
      </c>
      <c r="G10" s="87" t="s">
        <v>164</v>
      </c>
      <c r="H10" s="89">
        <v>4987</v>
      </c>
      <c r="I10" s="90"/>
      <c r="J10" s="91"/>
      <c r="K10" s="93">
        <f>SUM(H10,)</f>
        <v>4987</v>
      </c>
    </row>
    <row r="11" spans="1:11" ht="12.75">
      <c r="A11" s="97"/>
      <c r="B11" s="92" t="s">
        <v>255</v>
      </c>
      <c r="C11" s="85"/>
      <c r="D11" s="86"/>
      <c r="E11" s="87"/>
      <c r="F11" s="88" t="s">
        <v>156</v>
      </c>
      <c r="G11" s="87" t="s">
        <v>165</v>
      </c>
      <c r="H11" s="88"/>
      <c r="I11" s="90"/>
      <c r="J11" s="91"/>
      <c r="K11" s="87"/>
    </row>
    <row r="12" spans="1:11" ht="12.75">
      <c r="A12" s="97"/>
      <c r="B12" s="92" t="s">
        <v>89</v>
      </c>
      <c r="C12" s="85"/>
      <c r="D12" s="86"/>
      <c r="E12" s="87"/>
      <c r="F12" s="88" t="s">
        <v>160</v>
      </c>
      <c r="G12" s="87" t="s">
        <v>270</v>
      </c>
      <c r="H12" s="89"/>
      <c r="I12" s="90"/>
      <c r="J12" s="91"/>
      <c r="K12" s="87"/>
    </row>
    <row r="13" spans="1:11" ht="12.75">
      <c r="A13" s="97" t="s">
        <v>30</v>
      </c>
      <c r="B13" s="94" t="s">
        <v>253</v>
      </c>
      <c r="C13" s="95"/>
      <c r="D13" s="95"/>
      <c r="E13" s="96"/>
      <c r="F13" s="85"/>
      <c r="G13" s="87"/>
      <c r="H13" s="85"/>
      <c r="I13" s="96"/>
      <c r="J13" s="96"/>
      <c r="K13" s="86"/>
    </row>
    <row r="14" spans="1:11" ht="12.75">
      <c r="A14" s="97"/>
      <c r="B14" s="95" t="s">
        <v>254</v>
      </c>
      <c r="C14" s="95"/>
      <c r="D14" s="95"/>
      <c r="E14" s="87" t="s">
        <v>48</v>
      </c>
      <c r="F14" s="88" t="s">
        <v>271</v>
      </c>
      <c r="G14" s="96"/>
      <c r="H14" s="89">
        <v>27500</v>
      </c>
      <c r="I14" s="96"/>
      <c r="J14" s="96"/>
      <c r="K14" s="98">
        <f>H14</f>
        <v>27500</v>
      </c>
    </row>
    <row r="15" spans="1:11" ht="12.75">
      <c r="A15" s="99"/>
      <c r="B15" s="85"/>
      <c r="C15" s="85"/>
      <c r="D15" s="85"/>
      <c r="E15" s="87"/>
      <c r="F15" s="88" t="s">
        <v>157</v>
      </c>
      <c r="G15" s="87" t="s">
        <v>166</v>
      </c>
      <c r="H15" s="89"/>
      <c r="I15" s="90"/>
      <c r="J15" s="90"/>
      <c r="K15" s="100"/>
    </row>
    <row r="16" spans="1:11" ht="12.75">
      <c r="A16" s="97" t="s">
        <v>33</v>
      </c>
      <c r="B16" s="101" t="s">
        <v>188</v>
      </c>
      <c r="C16" s="101"/>
      <c r="D16" s="101"/>
      <c r="E16" s="102" t="s">
        <v>48</v>
      </c>
      <c r="F16" s="103" t="s">
        <v>260</v>
      </c>
      <c r="G16" s="102" t="s">
        <v>167</v>
      </c>
      <c r="H16" s="88">
        <v>3000</v>
      </c>
      <c r="I16" s="96"/>
      <c r="J16" s="96"/>
      <c r="K16" s="100">
        <f>SUM(H16)</f>
        <v>3000</v>
      </c>
    </row>
    <row r="17" spans="1:11" ht="12.75">
      <c r="A17" s="97"/>
      <c r="B17" s="101" t="s">
        <v>189</v>
      </c>
      <c r="C17" s="101"/>
      <c r="D17" s="101"/>
      <c r="E17" s="102"/>
      <c r="F17" s="103"/>
      <c r="G17" s="87" t="s">
        <v>168</v>
      </c>
      <c r="H17" s="88"/>
      <c r="I17" s="96"/>
      <c r="J17" s="96"/>
      <c r="K17" s="100"/>
    </row>
    <row r="18" spans="1:11" ht="12.75">
      <c r="A18" s="111" t="s">
        <v>35</v>
      </c>
      <c r="B18" s="105" t="s">
        <v>187</v>
      </c>
      <c r="C18" s="85"/>
      <c r="D18" s="86"/>
      <c r="E18" s="87" t="s">
        <v>242</v>
      </c>
      <c r="F18" s="85" t="s">
        <v>301</v>
      </c>
      <c r="G18" s="96"/>
      <c r="H18" s="89"/>
      <c r="I18" s="96"/>
      <c r="J18" s="85"/>
      <c r="K18" s="87"/>
    </row>
    <row r="19" spans="1:11" ht="12.75">
      <c r="A19" s="111"/>
      <c r="B19" s="92" t="s">
        <v>300</v>
      </c>
      <c r="C19" s="106"/>
      <c r="D19" s="86"/>
      <c r="E19" s="87"/>
      <c r="F19" s="85" t="s">
        <v>302</v>
      </c>
      <c r="G19" s="96"/>
      <c r="H19" s="89">
        <v>3600</v>
      </c>
      <c r="I19" s="96"/>
      <c r="J19" s="85"/>
      <c r="K19" s="87">
        <v>3600</v>
      </c>
    </row>
    <row r="20" spans="1:11" ht="12.75">
      <c r="A20" s="97" t="s">
        <v>39</v>
      </c>
      <c r="B20" s="94" t="s">
        <v>173</v>
      </c>
      <c r="C20" s="95"/>
      <c r="D20" s="107"/>
      <c r="E20" s="87" t="s">
        <v>73</v>
      </c>
      <c r="F20" s="88" t="s">
        <v>261</v>
      </c>
      <c r="G20" s="87" t="s">
        <v>159</v>
      </c>
      <c r="H20" s="89">
        <v>1350</v>
      </c>
      <c r="I20" s="96"/>
      <c r="J20" s="85"/>
      <c r="K20" s="93">
        <f>H20</f>
        <v>1350</v>
      </c>
    </row>
    <row r="21" spans="1:11" ht="12.75">
      <c r="A21" s="97" t="s">
        <v>43</v>
      </c>
      <c r="B21" s="108" t="s">
        <v>293</v>
      </c>
      <c r="C21" s="101"/>
      <c r="D21" s="109"/>
      <c r="E21" s="87" t="s">
        <v>242</v>
      </c>
      <c r="F21" s="88" t="s">
        <v>174</v>
      </c>
      <c r="G21" s="87" t="s">
        <v>161</v>
      </c>
      <c r="H21" s="88">
        <v>9800</v>
      </c>
      <c r="I21" s="96"/>
      <c r="J21" s="85"/>
      <c r="K21" s="87">
        <f>SUM(H21)</f>
        <v>9800</v>
      </c>
    </row>
    <row r="22" spans="1:11" ht="12.75">
      <c r="A22" s="97"/>
      <c r="B22" s="108" t="s">
        <v>294</v>
      </c>
      <c r="C22" s="101"/>
      <c r="D22" s="109"/>
      <c r="E22" s="87"/>
      <c r="F22" s="88" t="s">
        <v>262</v>
      </c>
      <c r="G22" s="87" t="s">
        <v>163</v>
      </c>
      <c r="H22" s="88"/>
      <c r="I22" s="96"/>
      <c r="J22" s="85"/>
      <c r="K22" s="87"/>
    </row>
    <row r="23" spans="1:11" ht="12.75">
      <c r="A23" s="97"/>
      <c r="B23" s="108" t="s">
        <v>186</v>
      </c>
      <c r="C23" s="101"/>
      <c r="D23" s="109"/>
      <c r="E23" s="100"/>
      <c r="F23" s="88" t="s">
        <v>175</v>
      </c>
      <c r="G23" s="96"/>
      <c r="H23" s="88"/>
      <c r="I23" s="96"/>
      <c r="J23" s="85"/>
      <c r="K23" s="87"/>
    </row>
    <row r="24" spans="1:11" ht="12.75">
      <c r="A24" s="97" t="s">
        <v>45</v>
      </c>
      <c r="B24" s="92" t="s">
        <v>154</v>
      </c>
      <c r="C24" s="68"/>
      <c r="D24" s="110"/>
      <c r="E24" s="87" t="s">
        <v>75</v>
      </c>
      <c r="F24" s="87" t="s">
        <v>259</v>
      </c>
      <c r="G24" s="85"/>
      <c r="H24" s="87">
        <v>2000</v>
      </c>
      <c r="I24" s="90"/>
      <c r="J24" s="90"/>
      <c r="K24" s="100">
        <f>SUM(H24)</f>
        <v>2000</v>
      </c>
    </row>
    <row r="25" spans="1:11" ht="12.75">
      <c r="A25" s="97"/>
      <c r="B25" s="92" t="s">
        <v>155</v>
      </c>
      <c r="C25" s="68"/>
      <c r="D25" s="110"/>
      <c r="E25" s="96"/>
      <c r="F25" s="88" t="s">
        <v>156</v>
      </c>
      <c r="G25" s="87" t="s">
        <v>272</v>
      </c>
      <c r="H25" s="88"/>
      <c r="I25" s="90"/>
      <c r="J25" s="91"/>
      <c r="K25" s="87"/>
    </row>
    <row r="26" spans="1:11" ht="12.75">
      <c r="A26" s="111" t="s">
        <v>47</v>
      </c>
      <c r="B26" s="105" t="s">
        <v>169</v>
      </c>
      <c r="C26" s="85"/>
      <c r="D26" s="86"/>
      <c r="E26" s="87" t="s">
        <v>75</v>
      </c>
      <c r="F26" s="87" t="s">
        <v>258</v>
      </c>
      <c r="G26" s="87" t="s">
        <v>299</v>
      </c>
      <c r="H26" s="89">
        <v>2000</v>
      </c>
      <c r="I26" s="96"/>
      <c r="J26" s="85"/>
      <c r="K26" s="93">
        <f>SUM(H26)</f>
        <v>2000</v>
      </c>
    </row>
    <row r="27" spans="1:11" ht="12.75">
      <c r="A27" s="111"/>
      <c r="B27" s="105" t="s">
        <v>170</v>
      </c>
      <c r="C27" s="85"/>
      <c r="D27" s="86"/>
      <c r="E27" s="87"/>
      <c r="F27" s="87" t="s">
        <v>156</v>
      </c>
      <c r="G27" s="96"/>
      <c r="H27" s="89"/>
      <c r="I27" s="96"/>
      <c r="J27" s="85"/>
      <c r="K27" s="93"/>
    </row>
    <row r="28" spans="1:11" ht="12.75">
      <c r="A28" s="113"/>
      <c r="B28" s="105" t="s">
        <v>171</v>
      </c>
      <c r="C28" s="85"/>
      <c r="D28" s="86"/>
      <c r="E28" s="87"/>
      <c r="F28" s="87" t="s">
        <v>160</v>
      </c>
      <c r="G28" s="96"/>
      <c r="H28" s="89"/>
      <c r="I28" s="96"/>
      <c r="J28" s="85"/>
      <c r="K28" s="93"/>
    </row>
    <row r="29" spans="1:11" ht="12.75">
      <c r="A29" s="97" t="s">
        <v>49</v>
      </c>
      <c r="B29" s="85" t="s">
        <v>295</v>
      </c>
      <c r="C29" s="85"/>
      <c r="D29" s="86"/>
      <c r="E29" s="87" t="s">
        <v>172</v>
      </c>
      <c r="F29" s="87" t="s">
        <v>259</v>
      </c>
      <c r="G29" s="96"/>
      <c r="H29" s="93">
        <v>8010</v>
      </c>
      <c r="I29" s="96"/>
      <c r="J29" s="96"/>
      <c r="K29" s="98">
        <f>H29</f>
        <v>8010</v>
      </c>
    </row>
    <row r="30" spans="1:11" ht="12.75">
      <c r="A30" s="97" t="s">
        <v>50</v>
      </c>
      <c r="B30" s="95" t="s">
        <v>176</v>
      </c>
      <c r="C30" s="95"/>
      <c r="D30" s="85"/>
      <c r="E30" s="102" t="s">
        <v>56</v>
      </c>
      <c r="F30" s="87" t="s">
        <v>259</v>
      </c>
      <c r="G30" s="85"/>
      <c r="H30" s="87">
        <v>2000</v>
      </c>
      <c r="I30" s="85"/>
      <c r="J30" s="96"/>
      <c r="K30" s="87">
        <f>SUM(H30)</f>
        <v>2000</v>
      </c>
    </row>
    <row r="31" spans="1:11" ht="12.75">
      <c r="A31" s="97"/>
      <c r="B31" s="95" t="s">
        <v>177</v>
      </c>
      <c r="C31" s="95"/>
      <c r="D31" s="85"/>
      <c r="E31" s="102" t="s">
        <v>24</v>
      </c>
      <c r="F31" s="96"/>
      <c r="G31" s="85"/>
      <c r="H31" s="87"/>
      <c r="I31" s="85"/>
      <c r="J31" s="96"/>
      <c r="K31" s="87"/>
    </row>
    <row r="32" spans="1:11" ht="12.75">
      <c r="A32" s="111" t="s">
        <v>121</v>
      </c>
      <c r="B32" s="101" t="s">
        <v>178</v>
      </c>
      <c r="C32" s="101"/>
      <c r="D32" s="101"/>
      <c r="E32" s="102" t="s">
        <v>56</v>
      </c>
      <c r="F32" s="102" t="s">
        <v>260</v>
      </c>
      <c r="G32" s="85"/>
      <c r="H32" s="87">
        <v>2880</v>
      </c>
      <c r="I32" s="85"/>
      <c r="J32" s="96"/>
      <c r="K32" s="87">
        <f>H32</f>
        <v>2880</v>
      </c>
    </row>
    <row r="33" spans="1:11" ht="12.75">
      <c r="A33" s="111"/>
      <c r="B33" s="101" t="s">
        <v>179</v>
      </c>
      <c r="C33" s="101"/>
      <c r="D33" s="101"/>
      <c r="E33" s="102" t="s">
        <v>24</v>
      </c>
      <c r="F33" s="102"/>
      <c r="G33" s="85"/>
      <c r="H33" s="87"/>
      <c r="I33" s="85"/>
      <c r="J33" s="96"/>
      <c r="K33" s="112"/>
    </row>
    <row r="34" spans="1:11" ht="12.75">
      <c r="A34" s="111"/>
      <c r="B34" s="101" t="s">
        <v>180</v>
      </c>
      <c r="C34" s="101"/>
      <c r="D34" s="101"/>
      <c r="E34" s="87"/>
      <c r="F34" s="102"/>
      <c r="G34" s="85"/>
      <c r="H34" s="96"/>
      <c r="I34" s="85"/>
      <c r="J34" s="96"/>
      <c r="K34" s="96"/>
    </row>
    <row r="35" spans="1:11" ht="12.75">
      <c r="A35" s="113" t="s">
        <v>139</v>
      </c>
      <c r="B35" s="101" t="s">
        <v>181</v>
      </c>
      <c r="C35" s="101"/>
      <c r="D35" s="101"/>
      <c r="E35" s="102" t="s">
        <v>56</v>
      </c>
      <c r="F35" s="102" t="s">
        <v>260</v>
      </c>
      <c r="G35" s="85"/>
      <c r="H35" s="93">
        <v>2880</v>
      </c>
      <c r="I35" s="85"/>
      <c r="J35" s="96"/>
      <c r="K35" s="93">
        <f>H35</f>
        <v>2880</v>
      </c>
    </row>
    <row r="36" spans="1:11" ht="12.75">
      <c r="A36" s="113"/>
      <c r="B36" s="101" t="s">
        <v>182</v>
      </c>
      <c r="C36" s="101"/>
      <c r="D36" s="101"/>
      <c r="E36" s="102" t="s">
        <v>24</v>
      </c>
      <c r="F36" s="102"/>
      <c r="G36" s="85"/>
      <c r="H36" s="87"/>
      <c r="I36" s="85"/>
      <c r="J36" s="96"/>
      <c r="K36" s="87"/>
    </row>
    <row r="37" spans="1:11" ht="12.75">
      <c r="A37" s="113"/>
      <c r="B37" s="101" t="s">
        <v>183</v>
      </c>
      <c r="C37" s="101"/>
      <c r="D37" s="101"/>
      <c r="E37" s="102"/>
      <c r="F37" s="102"/>
      <c r="G37" s="85"/>
      <c r="H37" s="96"/>
      <c r="I37" s="85"/>
      <c r="J37" s="96"/>
      <c r="K37" s="96"/>
    </row>
    <row r="38" spans="1:11" ht="12.75">
      <c r="A38" s="113" t="s">
        <v>140</v>
      </c>
      <c r="B38" s="101" t="s">
        <v>184</v>
      </c>
      <c r="C38" s="101"/>
      <c r="D38" s="101"/>
      <c r="E38" s="102" t="s">
        <v>56</v>
      </c>
      <c r="F38" s="102" t="s">
        <v>260</v>
      </c>
      <c r="G38" s="85"/>
      <c r="H38" s="87">
        <v>3000</v>
      </c>
      <c r="I38" s="85"/>
      <c r="J38" s="96"/>
      <c r="K38" s="87">
        <f>H38</f>
        <v>3000</v>
      </c>
    </row>
    <row r="39" spans="1:11" ht="12.75">
      <c r="A39" s="113"/>
      <c r="B39" s="101" t="s">
        <v>265</v>
      </c>
      <c r="C39" s="101"/>
      <c r="D39" s="101"/>
      <c r="E39" s="102" t="s">
        <v>24</v>
      </c>
      <c r="F39" s="102"/>
      <c r="G39" s="85"/>
      <c r="H39" s="87"/>
      <c r="I39" s="85"/>
      <c r="J39" s="96"/>
      <c r="K39" s="87"/>
    </row>
    <row r="40" spans="1:11" ht="12.75">
      <c r="A40" s="113" t="s">
        <v>141</v>
      </c>
      <c r="B40" s="106" t="s">
        <v>185</v>
      </c>
      <c r="C40" s="85"/>
      <c r="D40" s="86"/>
      <c r="E40" s="102" t="s">
        <v>56</v>
      </c>
      <c r="F40" s="102" t="s">
        <v>260</v>
      </c>
      <c r="G40" s="85"/>
      <c r="H40" s="87">
        <v>2300</v>
      </c>
      <c r="I40" s="85"/>
      <c r="J40" s="96"/>
      <c r="K40" s="87">
        <f>H40</f>
        <v>2300</v>
      </c>
    </row>
    <row r="41" spans="1:11" ht="12.75">
      <c r="A41" s="114"/>
      <c r="B41" s="115" t="s">
        <v>296</v>
      </c>
      <c r="C41" s="116"/>
      <c r="D41" s="139"/>
      <c r="E41" s="117" t="s">
        <v>24</v>
      </c>
      <c r="F41" s="118"/>
      <c r="G41" s="119"/>
      <c r="H41" s="118"/>
      <c r="I41" s="119"/>
      <c r="J41" s="119"/>
      <c r="K41" s="118"/>
    </row>
    <row r="42" spans="1:11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1" ht="12.75">
      <c r="A43" s="371" t="s">
        <v>421</v>
      </c>
      <c r="B43" s="371"/>
      <c r="C43" s="371"/>
      <c r="D43" s="371"/>
      <c r="E43" s="120"/>
      <c r="F43" s="120"/>
      <c r="G43" s="120"/>
      <c r="H43" s="120"/>
      <c r="I43" s="120"/>
      <c r="J43" s="120"/>
      <c r="K43" s="120"/>
    </row>
    <row r="44" spans="1:11" ht="12.75">
      <c r="A44" s="121"/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  <row r="45" spans="1:11" ht="12.75">
      <c r="A45" s="121"/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1:11" ht="12.75">
      <c r="A46" s="121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1:11" ht="12.75">
      <c r="A47" s="121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1" ht="12.75">
      <c r="A48" s="121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spans="1:11" ht="12.75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1" ht="12.75">
      <c r="A50" s="121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1" ht="12.75">
      <c r="A51" s="121"/>
      <c r="B51" s="120"/>
      <c r="C51" s="120"/>
      <c r="D51" s="120"/>
      <c r="E51" s="120"/>
      <c r="F51" s="120"/>
      <c r="G51" s="120"/>
      <c r="H51" s="120"/>
      <c r="I51" s="120"/>
      <c r="J51" s="120"/>
      <c r="K51" s="88" t="s">
        <v>411</v>
      </c>
    </row>
    <row r="52" spans="1:11" ht="12.75">
      <c r="A52" s="121"/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 s="335" customFormat="1" ht="17.25">
      <c r="A53" s="106"/>
      <c r="B53" s="106"/>
      <c r="C53" s="106"/>
      <c r="D53" s="401" t="s">
        <v>410</v>
      </c>
      <c r="E53" s="401"/>
      <c r="F53" s="401"/>
      <c r="G53" s="401"/>
      <c r="H53" s="401"/>
      <c r="I53" s="106"/>
      <c r="J53" s="106"/>
      <c r="K53" s="103"/>
    </row>
    <row r="54" spans="1:10" ht="17.25">
      <c r="A54" s="141"/>
      <c r="B54" s="85"/>
      <c r="C54" s="85"/>
      <c r="D54" s="240"/>
      <c r="E54" s="240"/>
      <c r="F54" s="240"/>
      <c r="G54" s="240"/>
      <c r="H54" s="240"/>
      <c r="I54" s="85"/>
      <c r="J54" s="85"/>
    </row>
    <row r="55" spans="1:11" ht="12.75">
      <c r="A55" s="122"/>
      <c r="B55" s="74"/>
      <c r="C55" s="74"/>
      <c r="D55" s="75"/>
      <c r="E55" s="123" t="s">
        <v>0</v>
      </c>
      <c r="F55" s="79" t="s">
        <v>1</v>
      </c>
      <c r="G55" s="79" t="s">
        <v>2</v>
      </c>
      <c r="H55" s="376" t="s">
        <v>3</v>
      </c>
      <c r="I55" s="376"/>
      <c r="J55" s="364"/>
      <c r="K55" s="79"/>
    </row>
    <row r="56" spans="1:11" ht="12.75">
      <c r="A56" s="124" t="s">
        <v>4</v>
      </c>
      <c r="B56" s="374" t="s">
        <v>5</v>
      </c>
      <c r="C56" s="374"/>
      <c r="D56" s="377"/>
      <c r="E56" s="125" t="s">
        <v>6</v>
      </c>
      <c r="F56" s="90" t="s">
        <v>7</v>
      </c>
      <c r="G56" s="126" t="s">
        <v>8</v>
      </c>
      <c r="H56" s="79" t="s">
        <v>360</v>
      </c>
      <c r="I56" s="80" t="s">
        <v>9</v>
      </c>
      <c r="J56" s="79" t="s">
        <v>10</v>
      </c>
      <c r="K56" s="90" t="s">
        <v>11</v>
      </c>
    </row>
    <row r="57" spans="1:11" ht="12.75">
      <c r="A57" s="138"/>
      <c r="B57" s="127"/>
      <c r="C57" s="116"/>
      <c r="D57" s="139"/>
      <c r="E57" s="144"/>
      <c r="F57" s="118"/>
      <c r="G57" s="145"/>
      <c r="H57" s="146" t="s">
        <v>12</v>
      </c>
      <c r="I57" s="147" t="s">
        <v>13</v>
      </c>
      <c r="J57" s="146" t="s">
        <v>14</v>
      </c>
      <c r="K57" s="146" t="s">
        <v>359</v>
      </c>
    </row>
    <row r="58" spans="1:11" ht="17.25">
      <c r="A58" s="129" t="s">
        <v>449</v>
      </c>
      <c r="B58" s="74"/>
      <c r="C58" s="130"/>
      <c r="D58" s="130"/>
      <c r="E58" s="74"/>
      <c r="F58" s="74"/>
      <c r="G58" s="74"/>
      <c r="H58" s="77"/>
      <c r="I58" s="74"/>
      <c r="J58" s="74"/>
      <c r="K58" s="131">
        <f>SUM(K60,K62,K64)</f>
        <v>2167591.9</v>
      </c>
    </row>
    <row r="59" spans="1:11" ht="17.25">
      <c r="A59" s="132"/>
      <c r="B59" s="133" t="s">
        <v>450</v>
      </c>
      <c r="C59" s="134"/>
      <c r="D59" s="134"/>
      <c r="E59" s="116"/>
      <c r="F59" s="116"/>
      <c r="G59" s="116"/>
      <c r="H59" s="135"/>
      <c r="I59" s="116"/>
      <c r="J59" s="116"/>
      <c r="K59" s="136"/>
    </row>
    <row r="60" spans="1:11" ht="12.75">
      <c r="A60" s="97" t="s">
        <v>17</v>
      </c>
      <c r="B60" s="92" t="s">
        <v>451</v>
      </c>
      <c r="C60" s="106"/>
      <c r="D60" s="86"/>
      <c r="E60" s="87" t="s">
        <v>142</v>
      </c>
      <c r="F60" s="102" t="s">
        <v>260</v>
      </c>
      <c r="G60" s="100" t="s">
        <v>453</v>
      </c>
      <c r="H60" s="93">
        <v>1877257</v>
      </c>
      <c r="I60" s="86"/>
      <c r="J60" s="92"/>
      <c r="K60" s="93">
        <f>SUM(H60)</f>
        <v>1877257</v>
      </c>
    </row>
    <row r="61" spans="1:11" ht="12.75">
      <c r="A61" s="97"/>
      <c r="B61" s="92"/>
      <c r="C61" s="106"/>
      <c r="D61" s="86"/>
      <c r="E61" s="87"/>
      <c r="F61" s="102"/>
      <c r="G61" s="88" t="s">
        <v>303</v>
      </c>
      <c r="H61" s="93"/>
      <c r="I61" s="86"/>
      <c r="J61" s="92"/>
      <c r="K61" s="93"/>
    </row>
    <row r="62" spans="1:11" ht="12.75">
      <c r="A62" s="97" t="s">
        <v>27</v>
      </c>
      <c r="B62" s="92" t="s">
        <v>452</v>
      </c>
      <c r="C62" s="106"/>
      <c r="D62" s="86"/>
      <c r="E62" s="87" t="s">
        <v>142</v>
      </c>
      <c r="F62" s="87"/>
      <c r="G62" s="85" t="s">
        <v>306</v>
      </c>
      <c r="H62" s="298">
        <v>170977.3</v>
      </c>
      <c r="I62" s="86"/>
      <c r="J62" s="92"/>
      <c r="K62" s="93">
        <f>SUM(H62)</f>
        <v>170977.3</v>
      </c>
    </row>
    <row r="63" spans="1:11" ht="12.75">
      <c r="A63" s="97"/>
      <c r="B63" s="92"/>
      <c r="C63" s="106"/>
      <c r="D63" s="86"/>
      <c r="E63" s="87"/>
      <c r="F63" s="87"/>
      <c r="G63" s="88" t="s">
        <v>307</v>
      </c>
      <c r="H63" s="93"/>
      <c r="I63" s="86"/>
      <c r="J63" s="92"/>
      <c r="K63" s="93"/>
    </row>
    <row r="64" spans="1:11" ht="12.75">
      <c r="A64" s="97" t="s">
        <v>30</v>
      </c>
      <c r="B64" s="92" t="s">
        <v>86</v>
      </c>
      <c r="C64" s="106"/>
      <c r="D64" s="86"/>
      <c r="E64" s="87" t="s">
        <v>84</v>
      </c>
      <c r="F64" s="102" t="s">
        <v>260</v>
      </c>
      <c r="G64" s="100" t="s">
        <v>85</v>
      </c>
      <c r="H64" s="298">
        <v>119357.6</v>
      </c>
      <c r="I64" s="86"/>
      <c r="J64" s="92"/>
      <c r="K64" s="298">
        <f>SUM(H64)</f>
        <v>119357.6</v>
      </c>
    </row>
    <row r="65" spans="1:11" ht="12.75">
      <c r="A65" s="97"/>
      <c r="B65" s="92" t="s">
        <v>243</v>
      </c>
      <c r="C65" s="106"/>
      <c r="D65" s="86"/>
      <c r="E65" s="87" t="s">
        <v>24</v>
      </c>
      <c r="F65" s="87"/>
      <c r="G65" s="100" t="s">
        <v>87</v>
      </c>
      <c r="H65" s="298">
        <v>59678.8</v>
      </c>
      <c r="I65" s="86"/>
      <c r="J65" s="92"/>
      <c r="K65" s="298">
        <v>59678.8</v>
      </c>
    </row>
    <row r="66" spans="1:11" ht="12.75">
      <c r="A66" s="97"/>
      <c r="B66" s="92" t="s">
        <v>88</v>
      </c>
      <c r="C66" s="106"/>
      <c r="D66" s="86"/>
      <c r="E66" s="87"/>
      <c r="F66" s="87"/>
      <c r="G66" s="100" t="s">
        <v>454</v>
      </c>
      <c r="H66" s="298">
        <v>59678.8</v>
      </c>
      <c r="I66" s="86"/>
      <c r="J66" s="92"/>
      <c r="K66" s="298">
        <v>59678.8</v>
      </c>
    </row>
    <row r="67" spans="1:11" ht="12.75">
      <c r="A67" s="97"/>
      <c r="B67" s="85"/>
      <c r="C67" s="106"/>
      <c r="D67" s="86"/>
      <c r="E67" s="87"/>
      <c r="F67" s="87"/>
      <c r="G67" s="87" t="s">
        <v>304</v>
      </c>
      <c r="H67" s="98"/>
      <c r="I67" s="86"/>
      <c r="J67" s="92"/>
      <c r="K67" s="93"/>
    </row>
    <row r="68" spans="1:11" ht="12.75">
      <c r="A68" s="97" t="s">
        <v>33</v>
      </c>
      <c r="B68" s="85" t="s">
        <v>363</v>
      </c>
      <c r="C68" s="106"/>
      <c r="D68" s="86"/>
      <c r="E68" s="87"/>
      <c r="F68" s="87"/>
      <c r="G68" s="96" t="s">
        <v>305</v>
      </c>
      <c r="H68" s="93"/>
      <c r="I68" s="96"/>
      <c r="J68" s="96"/>
      <c r="K68" s="93"/>
    </row>
    <row r="69" spans="1:11" ht="12.75">
      <c r="A69" s="97"/>
      <c r="B69" s="85" t="s">
        <v>364</v>
      </c>
      <c r="C69" s="85"/>
      <c r="D69" s="86"/>
      <c r="E69" s="87" t="s">
        <v>142</v>
      </c>
      <c r="F69" s="87" t="s">
        <v>260</v>
      </c>
      <c r="G69" s="87" t="s">
        <v>303</v>
      </c>
      <c r="H69" s="93"/>
      <c r="I69" s="96"/>
      <c r="J69" s="96"/>
      <c r="K69" s="93"/>
    </row>
    <row r="70" spans="1:11" ht="12.75">
      <c r="A70" s="97"/>
      <c r="B70" s="85" t="s">
        <v>365</v>
      </c>
      <c r="C70" s="85"/>
      <c r="D70" s="86"/>
      <c r="E70" s="88"/>
      <c r="F70" s="87"/>
      <c r="G70" s="96"/>
      <c r="H70" s="93"/>
      <c r="I70" s="96"/>
      <c r="J70" s="96"/>
      <c r="K70" s="93"/>
    </row>
    <row r="71" spans="1:11" ht="12.75">
      <c r="A71" s="97"/>
      <c r="B71" s="85" t="s">
        <v>366</v>
      </c>
      <c r="C71" s="85"/>
      <c r="D71" s="86"/>
      <c r="E71" s="88"/>
      <c r="F71" s="87"/>
      <c r="G71" s="96"/>
      <c r="H71" s="93"/>
      <c r="I71" s="96"/>
      <c r="J71" s="96"/>
      <c r="K71" s="93"/>
    </row>
    <row r="72" spans="1:11" ht="12.75">
      <c r="A72" s="97"/>
      <c r="B72" s="120"/>
      <c r="C72" s="120"/>
      <c r="D72" s="86"/>
      <c r="E72" s="120"/>
      <c r="F72" s="96"/>
      <c r="G72" s="96"/>
      <c r="H72" s="96"/>
      <c r="I72" s="96"/>
      <c r="J72" s="96"/>
      <c r="K72" s="96"/>
    </row>
    <row r="73" spans="1:11" ht="12.75">
      <c r="A73" s="97" t="s">
        <v>35</v>
      </c>
      <c r="B73" s="120" t="s">
        <v>367</v>
      </c>
      <c r="C73" s="120"/>
      <c r="D73" s="86"/>
      <c r="E73" s="120"/>
      <c r="F73" s="87" t="s">
        <v>370</v>
      </c>
      <c r="G73" s="320" t="s">
        <v>372</v>
      </c>
      <c r="H73" s="96"/>
      <c r="I73" s="96"/>
      <c r="J73" s="96"/>
      <c r="K73" s="96"/>
    </row>
    <row r="74" spans="1:11" ht="12.75">
      <c r="A74" s="97"/>
      <c r="B74" s="120" t="s">
        <v>368</v>
      </c>
      <c r="C74" s="120"/>
      <c r="D74" s="86"/>
      <c r="E74" s="87" t="s">
        <v>84</v>
      </c>
      <c r="F74" s="87" t="s">
        <v>371</v>
      </c>
      <c r="G74" s="320" t="s">
        <v>373</v>
      </c>
      <c r="H74" s="96"/>
      <c r="I74" s="96"/>
      <c r="J74" s="96"/>
      <c r="K74" s="96"/>
    </row>
    <row r="75" spans="1:11" ht="12.75">
      <c r="A75" s="97"/>
      <c r="B75" s="317" t="s">
        <v>446</v>
      </c>
      <c r="C75" s="120"/>
      <c r="D75" s="86"/>
      <c r="E75" s="87" t="s">
        <v>24</v>
      </c>
      <c r="F75" s="96"/>
      <c r="G75" s="320" t="s">
        <v>374</v>
      </c>
      <c r="H75" s="96"/>
      <c r="I75" s="96"/>
      <c r="J75" s="96"/>
      <c r="K75" s="96"/>
    </row>
    <row r="76" spans="1:11" ht="12.75">
      <c r="A76" s="97"/>
      <c r="B76" s="317" t="s">
        <v>447</v>
      </c>
      <c r="C76" s="120"/>
      <c r="D76" s="86"/>
      <c r="E76" s="120"/>
      <c r="F76" s="96"/>
      <c r="G76" s="319"/>
      <c r="H76" s="86"/>
      <c r="I76" s="96"/>
      <c r="J76" s="86"/>
      <c r="K76" s="96"/>
    </row>
    <row r="77" spans="1:11" ht="12.75">
      <c r="A77" s="97"/>
      <c r="B77" s="308" t="s">
        <v>369</v>
      </c>
      <c r="C77" s="85"/>
      <c r="D77" s="86"/>
      <c r="E77" s="96"/>
      <c r="F77" s="86"/>
      <c r="G77" s="319"/>
      <c r="H77" s="96"/>
      <c r="I77" s="96"/>
      <c r="J77" s="96"/>
      <c r="K77" s="96"/>
    </row>
    <row r="78" spans="1:11" ht="12.75">
      <c r="A78" s="97"/>
      <c r="B78" s="308" t="s">
        <v>422</v>
      </c>
      <c r="C78" s="308"/>
      <c r="D78" s="309"/>
      <c r="E78" s="96"/>
      <c r="F78" s="96"/>
      <c r="G78" s="96"/>
      <c r="H78" s="96"/>
      <c r="I78" s="96"/>
      <c r="J78" s="96"/>
      <c r="K78" s="96"/>
    </row>
    <row r="79" spans="1:11" ht="12.75">
      <c r="A79" s="138"/>
      <c r="B79" s="310" t="s">
        <v>423</v>
      </c>
      <c r="C79" s="310"/>
      <c r="D79" s="318"/>
      <c r="E79" s="119"/>
      <c r="F79" s="119"/>
      <c r="G79" s="119"/>
      <c r="H79" s="119"/>
      <c r="I79" s="119"/>
      <c r="J79" s="119"/>
      <c r="K79" s="119"/>
    </row>
    <row r="80" spans="1:11" ht="12.75">
      <c r="A80" s="121"/>
      <c r="B80" s="120"/>
      <c r="C80" s="120"/>
      <c r="D80" s="120"/>
      <c r="E80" s="120"/>
      <c r="F80" s="120"/>
      <c r="G80" s="120"/>
      <c r="H80" s="120"/>
      <c r="I80" s="120"/>
      <c r="J80" s="120"/>
      <c r="K80" s="120"/>
    </row>
    <row r="81" spans="1:11" ht="12.75">
      <c r="A81" s="121"/>
      <c r="B81" s="120"/>
      <c r="C81" s="120"/>
      <c r="D81" s="120"/>
      <c r="E81" s="120"/>
      <c r="F81" s="120"/>
      <c r="G81" s="120"/>
      <c r="H81" s="120"/>
      <c r="I81" s="120"/>
      <c r="J81" s="120"/>
      <c r="K81" s="120"/>
    </row>
    <row r="82" spans="1:11" ht="12.75">
      <c r="A82" s="371" t="s">
        <v>420</v>
      </c>
      <c r="B82" s="366"/>
      <c r="C82" s="366"/>
      <c r="D82" s="366"/>
      <c r="E82" s="120"/>
      <c r="F82" s="120"/>
      <c r="G82" s="120"/>
      <c r="H82" s="120"/>
      <c r="I82" s="120"/>
      <c r="J82" s="120"/>
      <c r="K82" s="120"/>
    </row>
    <row r="83" spans="1:11" ht="12.75">
      <c r="A83" s="121"/>
      <c r="B83" s="120"/>
      <c r="C83" s="120"/>
      <c r="D83" s="120"/>
      <c r="E83" s="120"/>
      <c r="F83" s="120"/>
      <c r="G83" s="120"/>
      <c r="H83" s="120"/>
      <c r="I83" s="120"/>
      <c r="J83" s="120"/>
      <c r="K83" s="120"/>
    </row>
    <row r="84" spans="1:10" ht="12.75">
      <c r="A84" s="121"/>
      <c r="B84" s="120"/>
      <c r="C84" s="120"/>
      <c r="D84" s="120"/>
      <c r="E84" s="120"/>
      <c r="F84" s="120"/>
      <c r="G84" s="120"/>
      <c r="H84" s="120"/>
      <c r="I84" s="120"/>
      <c r="J84" s="120"/>
    </row>
    <row r="85" spans="1:10" ht="12.75">
      <c r="A85" s="121"/>
      <c r="B85" s="120"/>
      <c r="C85" s="120"/>
      <c r="D85" s="120"/>
      <c r="E85" s="120"/>
      <c r="F85" s="120"/>
      <c r="G85" s="120"/>
      <c r="H85" s="120"/>
      <c r="I85" s="120"/>
      <c r="J85" s="120"/>
    </row>
    <row r="86" spans="1:10" ht="12.75">
      <c r="A86" s="121"/>
      <c r="B86" s="120"/>
      <c r="C86" s="120"/>
      <c r="D86" s="120"/>
      <c r="E86" s="120"/>
      <c r="F86" s="120"/>
      <c r="G86" s="120"/>
      <c r="H86" s="120"/>
      <c r="I86" s="120"/>
      <c r="J86" s="120"/>
    </row>
    <row r="87" spans="1:11" ht="17.25">
      <c r="A87" s="121"/>
      <c r="B87" s="120"/>
      <c r="C87" s="120"/>
      <c r="D87" s="375" t="s">
        <v>361</v>
      </c>
      <c r="E87" s="375"/>
      <c r="F87" s="375"/>
      <c r="G87" s="375"/>
      <c r="H87" s="375"/>
      <c r="I87" s="120"/>
      <c r="J87" s="120"/>
      <c r="K87" s="120" t="s">
        <v>413</v>
      </c>
    </row>
    <row r="88" spans="1:11" ht="17.25">
      <c r="A88" s="121"/>
      <c r="B88" s="120"/>
      <c r="C88" s="120"/>
      <c r="D88" s="143"/>
      <c r="E88" s="143"/>
      <c r="F88" s="143"/>
      <c r="G88" s="143"/>
      <c r="H88" s="143"/>
      <c r="I88" s="120"/>
      <c r="J88" s="120"/>
      <c r="K88" s="142"/>
    </row>
    <row r="89" spans="1:11" ht="12.75">
      <c r="A89" s="122"/>
      <c r="B89" s="74"/>
      <c r="C89" s="74"/>
      <c r="D89" s="75"/>
      <c r="E89" s="123" t="s">
        <v>0</v>
      </c>
      <c r="F89" s="79" t="s">
        <v>1</v>
      </c>
      <c r="G89" s="79" t="s">
        <v>2</v>
      </c>
      <c r="H89" s="376" t="s">
        <v>3</v>
      </c>
      <c r="I89" s="376"/>
      <c r="J89" s="364"/>
      <c r="K89" s="79"/>
    </row>
    <row r="90" spans="1:11" ht="12.75">
      <c r="A90" s="124" t="s">
        <v>4</v>
      </c>
      <c r="B90" s="374" t="s">
        <v>5</v>
      </c>
      <c r="C90" s="374"/>
      <c r="D90" s="377"/>
      <c r="E90" s="125" t="s">
        <v>6</v>
      </c>
      <c r="F90" s="90" t="s">
        <v>7</v>
      </c>
      <c r="G90" s="126" t="s">
        <v>8</v>
      </c>
      <c r="H90" s="79" t="s">
        <v>360</v>
      </c>
      <c r="I90" s="80" t="s">
        <v>9</v>
      </c>
      <c r="J90" s="79" t="s">
        <v>10</v>
      </c>
      <c r="K90" s="125" t="s">
        <v>11</v>
      </c>
    </row>
    <row r="91" spans="1:11" ht="12.75">
      <c r="A91" s="138"/>
      <c r="B91" s="116"/>
      <c r="C91" s="116"/>
      <c r="D91" s="139"/>
      <c r="E91" s="144"/>
      <c r="F91" s="118"/>
      <c r="G91" s="145"/>
      <c r="H91" s="146" t="s">
        <v>12</v>
      </c>
      <c r="I91" s="147" t="s">
        <v>13</v>
      </c>
      <c r="J91" s="146" t="s">
        <v>14</v>
      </c>
      <c r="K91" s="144" t="s">
        <v>375</v>
      </c>
    </row>
    <row r="92" spans="1:11" ht="16.5" customHeight="1">
      <c r="A92" s="148" t="s">
        <v>90</v>
      </c>
      <c r="B92" s="74"/>
      <c r="C92" s="149"/>
      <c r="D92" s="149"/>
      <c r="E92" s="150"/>
      <c r="F92" s="150"/>
      <c r="G92" s="150"/>
      <c r="H92" s="80"/>
      <c r="I92" s="150"/>
      <c r="J92" s="150"/>
      <c r="K92" s="372">
        <f>SUM(K94,K104)</f>
        <v>292500</v>
      </c>
    </row>
    <row r="93" spans="1:11" ht="15" customHeight="1">
      <c r="A93" s="151" t="s">
        <v>91</v>
      </c>
      <c r="B93" s="116"/>
      <c r="C93" s="152"/>
      <c r="D93" s="152"/>
      <c r="E93" s="147"/>
      <c r="F93" s="147"/>
      <c r="G93" s="152"/>
      <c r="H93" s="147"/>
      <c r="I93" s="152"/>
      <c r="J93" s="152"/>
      <c r="K93" s="373"/>
    </row>
    <row r="94" spans="1:11" ht="18.75" customHeight="1">
      <c r="A94" s="334" t="s">
        <v>424</v>
      </c>
      <c r="B94" s="68" t="s">
        <v>308</v>
      </c>
      <c r="C94" s="68"/>
      <c r="D94" s="68"/>
      <c r="E94" s="300"/>
      <c r="F94" s="91"/>
      <c r="G94" s="150"/>
      <c r="H94" s="91"/>
      <c r="I94" s="68"/>
      <c r="J94" s="68"/>
      <c r="K94" s="202">
        <f>SUM(K96:K102)</f>
        <v>266640</v>
      </c>
    </row>
    <row r="95" spans="1:11" ht="14.25" customHeight="1">
      <c r="A95" s="299" t="s">
        <v>425</v>
      </c>
      <c r="B95" s="249" t="s">
        <v>122</v>
      </c>
      <c r="C95" s="74"/>
      <c r="D95" s="75"/>
      <c r="E95" s="79"/>
      <c r="F95" s="79"/>
      <c r="G95" s="155"/>
      <c r="H95" s="79"/>
      <c r="I95" s="155"/>
      <c r="J95" s="150"/>
      <c r="K95" s="96"/>
    </row>
    <row r="96" spans="1:11" ht="12.75" customHeight="1">
      <c r="A96" s="338"/>
      <c r="B96" s="311" t="s">
        <v>376</v>
      </c>
      <c r="C96" s="163"/>
      <c r="D96" s="163"/>
      <c r="E96" s="159"/>
      <c r="F96" s="160"/>
      <c r="G96" s="161" t="s">
        <v>273</v>
      </c>
      <c r="H96" s="87">
        <v>214992</v>
      </c>
      <c r="I96" s="163"/>
      <c r="J96" s="159"/>
      <c r="K96" s="304">
        <v>214992</v>
      </c>
    </row>
    <row r="97" spans="1:11" ht="13.5">
      <c r="A97" s="165"/>
      <c r="B97" s="156" t="s">
        <v>266</v>
      </c>
      <c r="C97" s="163"/>
      <c r="D97" s="312"/>
      <c r="E97" s="161" t="s">
        <v>123</v>
      </c>
      <c r="F97" s="102" t="s">
        <v>260</v>
      </c>
      <c r="G97" s="161" t="s">
        <v>274</v>
      </c>
      <c r="H97" s="87"/>
      <c r="I97" s="163"/>
      <c r="J97" s="156"/>
      <c r="K97" s="87"/>
    </row>
    <row r="98" spans="1:11" ht="12" customHeight="1">
      <c r="A98" s="302" t="s">
        <v>426</v>
      </c>
      <c r="B98" s="156" t="s">
        <v>341</v>
      </c>
      <c r="C98" s="163"/>
      <c r="D98" s="312"/>
      <c r="E98" s="163"/>
      <c r="F98" s="162"/>
      <c r="G98" s="161" t="s">
        <v>275</v>
      </c>
      <c r="H98" s="87">
        <v>18648</v>
      </c>
      <c r="I98" s="163"/>
      <c r="J98" s="156"/>
      <c r="K98" s="87">
        <v>18648</v>
      </c>
    </row>
    <row r="99" spans="1:11" ht="12.75" customHeight="1">
      <c r="A99" s="301" t="s">
        <v>427</v>
      </c>
      <c r="B99" s="156" t="s">
        <v>342</v>
      </c>
      <c r="C99" s="163"/>
      <c r="D99" s="312"/>
      <c r="E99" s="161" t="s">
        <v>127</v>
      </c>
      <c r="F99" s="162"/>
      <c r="G99" s="161" t="s">
        <v>309</v>
      </c>
      <c r="H99" s="87">
        <v>4000</v>
      </c>
      <c r="I99" s="163"/>
      <c r="J99" s="156"/>
      <c r="K99" s="87">
        <v>4000</v>
      </c>
    </row>
    <row r="100" spans="1:11" ht="13.5">
      <c r="A100" s="339"/>
      <c r="B100" s="163" t="s">
        <v>343</v>
      </c>
      <c r="C100" s="163"/>
      <c r="D100" s="312"/>
      <c r="E100" s="162" t="s">
        <v>48</v>
      </c>
      <c r="F100" s="162"/>
      <c r="G100" s="86"/>
      <c r="H100" s="87">
        <v>5000</v>
      </c>
      <c r="I100" s="159"/>
      <c r="J100" s="159"/>
      <c r="K100" s="87">
        <v>5000</v>
      </c>
    </row>
    <row r="101" spans="1:11" ht="13.5">
      <c r="A101" s="339"/>
      <c r="B101" s="163" t="s">
        <v>344</v>
      </c>
      <c r="C101" s="163"/>
      <c r="D101" s="312"/>
      <c r="E101" s="162"/>
      <c r="F101" s="162"/>
      <c r="G101" s="96"/>
      <c r="H101" s="87"/>
      <c r="I101" s="159"/>
      <c r="J101" s="159"/>
      <c r="K101" s="87"/>
    </row>
    <row r="102" spans="1:11" ht="13.5">
      <c r="A102" s="340"/>
      <c r="B102" s="256" t="s">
        <v>345</v>
      </c>
      <c r="C102" s="256"/>
      <c r="D102" s="313"/>
      <c r="E102" s="258" t="s">
        <v>75</v>
      </c>
      <c r="F102" s="258"/>
      <c r="G102" s="119"/>
      <c r="H102" s="118">
        <v>24000</v>
      </c>
      <c r="I102" s="257"/>
      <c r="J102" s="257"/>
      <c r="K102" s="118">
        <v>24000</v>
      </c>
    </row>
    <row r="103" spans="1:10" ht="13.5">
      <c r="A103" s="303"/>
      <c r="B103" s="158"/>
      <c r="C103" s="158"/>
      <c r="D103" s="158"/>
      <c r="E103" s="163"/>
      <c r="F103" s="161"/>
      <c r="G103" s="85"/>
      <c r="H103" s="161"/>
      <c r="I103" s="163"/>
      <c r="J103" s="163"/>
    </row>
    <row r="104" spans="1:11" ht="15.75" customHeight="1">
      <c r="A104" s="355" t="s">
        <v>340</v>
      </c>
      <c r="B104" s="347" t="s">
        <v>223</v>
      </c>
      <c r="C104" s="150"/>
      <c r="D104" s="154"/>
      <c r="E104" s="80"/>
      <c r="F104" s="80"/>
      <c r="G104" s="150"/>
      <c r="H104" s="80"/>
      <c r="I104" s="150"/>
      <c r="J104" s="150"/>
      <c r="K104" s="336">
        <f>SUM(K114,K115,K119,K121,K123,)</f>
        <v>25860</v>
      </c>
    </row>
    <row r="105" spans="1:11" ht="19.5" customHeight="1">
      <c r="A105" s="356"/>
      <c r="B105" s="348" t="s">
        <v>288</v>
      </c>
      <c r="C105" s="152"/>
      <c r="D105" s="297"/>
      <c r="E105" s="147"/>
      <c r="F105" s="147"/>
      <c r="G105" s="152"/>
      <c r="H105" s="147"/>
      <c r="I105" s="152"/>
      <c r="J105" s="152"/>
      <c r="K105" s="337"/>
    </row>
    <row r="106" spans="1:11" ht="10.5" customHeight="1">
      <c r="A106" s="99" t="s">
        <v>428</v>
      </c>
      <c r="B106" s="92" t="s">
        <v>93</v>
      </c>
      <c r="C106" s="170"/>
      <c r="D106" s="171"/>
      <c r="E106" s="87" t="s">
        <v>94</v>
      </c>
      <c r="F106" s="162" t="s">
        <v>95</v>
      </c>
      <c r="G106" s="128"/>
      <c r="H106" s="87"/>
      <c r="I106" s="85"/>
      <c r="J106" s="96"/>
      <c r="K106" s="172"/>
    </row>
    <row r="107" spans="1:11" ht="10.5" customHeight="1">
      <c r="A107" s="271"/>
      <c r="B107" s="92" t="s">
        <v>96</v>
      </c>
      <c r="C107" s="170"/>
      <c r="D107" s="171"/>
      <c r="E107" s="170"/>
      <c r="F107" s="162" t="s">
        <v>97</v>
      </c>
      <c r="G107" s="88"/>
      <c r="H107" s="87"/>
      <c r="I107" s="85"/>
      <c r="J107" s="96"/>
      <c r="K107" s="172"/>
    </row>
    <row r="108" spans="1:11" ht="10.5" customHeight="1">
      <c r="A108" s="83" t="s">
        <v>429</v>
      </c>
      <c r="B108" s="92" t="s">
        <v>98</v>
      </c>
      <c r="C108" s="170"/>
      <c r="D108" s="171"/>
      <c r="E108" s="170"/>
      <c r="F108" s="162" t="s">
        <v>99</v>
      </c>
      <c r="G108" s="88" t="s">
        <v>100</v>
      </c>
      <c r="H108" s="87"/>
      <c r="I108" s="85"/>
      <c r="J108" s="96"/>
      <c r="K108" s="172"/>
    </row>
    <row r="109" spans="1:11" ht="10.5" customHeight="1">
      <c r="A109" s="83" t="s">
        <v>430</v>
      </c>
      <c r="B109" s="92" t="s">
        <v>101</v>
      </c>
      <c r="C109" s="170"/>
      <c r="D109" s="171"/>
      <c r="E109" s="170"/>
      <c r="F109" s="102" t="s">
        <v>260</v>
      </c>
      <c r="G109" s="88" t="s">
        <v>276</v>
      </c>
      <c r="H109" s="87"/>
      <c r="I109" s="85"/>
      <c r="J109" s="96"/>
      <c r="K109" s="172"/>
    </row>
    <row r="110" spans="1:11" ht="10.5" customHeight="1">
      <c r="A110" s="99"/>
      <c r="B110" s="92" t="s">
        <v>102</v>
      </c>
      <c r="C110" s="170"/>
      <c r="D110" s="171"/>
      <c r="E110" s="173"/>
      <c r="F110" s="174"/>
      <c r="G110" s="88"/>
      <c r="H110" s="87"/>
      <c r="I110" s="85"/>
      <c r="J110" s="96"/>
      <c r="K110" s="175"/>
    </row>
    <row r="111" spans="1:11" ht="10.5" customHeight="1">
      <c r="A111" s="99" t="s">
        <v>431</v>
      </c>
      <c r="B111" s="92" t="s">
        <v>103</v>
      </c>
      <c r="C111" s="170"/>
      <c r="D111" s="171"/>
      <c r="E111" s="87" t="s">
        <v>56</v>
      </c>
      <c r="F111" s="162" t="s">
        <v>263</v>
      </c>
      <c r="G111" s="85"/>
      <c r="H111" s="87"/>
      <c r="I111" s="86"/>
      <c r="J111" s="96"/>
      <c r="K111" s="172"/>
    </row>
    <row r="112" spans="1:11" ht="10.5" customHeight="1">
      <c r="A112" s="99"/>
      <c r="B112" s="92" t="s">
        <v>105</v>
      </c>
      <c r="C112" s="170"/>
      <c r="D112" s="171"/>
      <c r="E112" s="87" t="s">
        <v>24</v>
      </c>
      <c r="F112" s="162" t="s">
        <v>106</v>
      </c>
      <c r="G112" s="85"/>
      <c r="H112" s="87"/>
      <c r="I112" s="96"/>
      <c r="J112" s="96"/>
      <c r="K112" s="172"/>
    </row>
    <row r="113" spans="1:11" ht="10.5" customHeight="1">
      <c r="A113" s="99"/>
      <c r="B113" s="92"/>
      <c r="C113" s="170"/>
      <c r="D113" s="171"/>
      <c r="E113" s="87"/>
      <c r="F113" s="162" t="s">
        <v>108</v>
      </c>
      <c r="G113" s="85"/>
      <c r="H113" s="87"/>
      <c r="I113" s="96"/>
      <c r="J113" s="96"/>
      <c r="K113" s="172"/>
    </row>
    <row r="114" spans="1:11" ht="10.5" customHeight="1">
      <c r="A114" s="271" t="s">
        <v>432</v>
      </c>
      <c r="B114" s="92" t="s">
        <v>113</v>
      </c>
      <c r="C114" s="85"/>
      <c r="D114" s="86"/>
      <c r="E114" s="87" t="s">
        <v>114</v>
      </c>
      <c r="F114" s="87" t="s">
        <v>264</v>
      </c>
      <c r="G114" s="128" t="s">
        <v>104</v>
      </c>
      <c r="H114" s="87">
        <v>5400</v>
      </c>
      <c r="I114" s="96"/>
      <c r="J114" s="96"/>
      <c r="K114" s="87">
        <f>H114</f>
        <v>5400</v>
      </c>
    </row>
    <row r="115" spans="1:11" ht="10.5" customHeight="1">
      <c r="A115" s="271" t="s">
        <v>433</v>
      </c>
      <c r="B115" s="92" t="s">
        <v>115</v>
      </c>
      <c r="C115" s="85"/>
      <c r="D115" s="86"/>
      <c r="E115" s="96"/>
      <c r="F115" s="96"/>
      <c r="G115" s="87" t="s">
        <v>107</v>
      </c>
      <c r="H115" s="87">
        <v>8148</v>
      </c>
      <c r="I115" s="96"/>
      <c r="J115" s="96"/>
      <c r="K115" s="87">
        <f>H115</f>
        <v>8148</v>
      </c>
    </row>
    <row r="116" spans="1:11" ht="10.5" customHeight="1">
      <c r="A116" s="271"/>
      <c r="B116" s="92" t="s">
        <v>116</v>
      </c>
      <c r="C116" s="85"/>
      <c r="D116" s="86"/>
      <c r="E116" s="96"/>
      <c r="F116" s="96"/>
      <c r="G116" s="87" t="s">
        <v>109</v>
      </c>
      <c r="H116" s="87"/>
      <c r="I116" s="96"/>
      <c r="J116" s="96"/>
      <c r="K116" s="87"/>
    </row>
    <row r="117" spans="1:11" ht="10.5" customHeight="1">
      <c r="A117" s="271"/>
      <c r="B117" s="92" t="s">
        <v>117</v>
      </c>
      <c r="C117" s="85"/>
      <c r="D117" s="86"/>
      <c r="E117" s="87"/>
      <c r="F117" s="87" t="s">
        <v>310</v>
      </c>
      <c r="G117" s="87" t="s">
        <v>110</v>
      </c>
      <c r="H117" s="87"/>
      <c r="I117" s="96"/>
      <c r="J117" s="96"/>
      <c r="K117" s="87"/>
    </row>
    <row r="118" spans="1:11" ht="10.5" customHeight="1">
      <c r="A118" s="271"/>
      <c r="B118" s="92" t="s">
        <v>118</v>
      </c>
      <c r="C118" s="85"/>
      <c r="D118" s="86"/>
      <c r="E118" s="96"/>
      <c r="F118" s="87"/>
      <c r="G118" s="87" t="s">
        <v>111</v>
      </c>
      <c r="H118" s="87"/>
      <c r="I118" s="96"/>
      <c r="J118" s="96"/>
      <c r="K118" s="87"/>
    </row>
    <row r="119" spans="1:11" ht="10.5" customHeight="1">
      <c r="A119" s="271" t="s">
        <v>434</v>
      </c>
      <c r="B119" s="92" t="s">
        <v>119</v>
      </c>
      <c r="C119" s="85"/>
      <c r="D119" s="86"/>
      <c r="E119" s="87" t="s">
        <v>46</v>
      </c>
      <c r="F119" s="87" t="s">
        <v>258</v>
      </c>
      <c r="G119" s="87" t="s">
        <v>112</v>
      </c>
      <c r="H119" s="93">
        <v>12312</v>
      </c>
      <c r="I119" s="96"/>
      <c r="J119" s="96"/>
      <c r="K119" s="93">
        <f>H119</f>
        <v>12312</v>
      </c>
    </row>
    <row r="120" spans="1:11" ht="10.5" customHeight="1">
      <c r="A120" s="271"/>
      <c r="B120" s="92" t="s">
        <v>120</v>
      </c>
      <c r="C120" s="176"/>
      <c r="D120" s="177"/>
      <c r="E120" s="87"/>
      <c r="F120" s="87"/>
      <c r="G120" s="96"/>
      <c r="H120" s="87"/>
      <c r="I120" s="96"/>
      <c r="J120" s="96"/>
      <c r="K120" s="93"/>
    </row>
    <row r="121" spans="1:11" ht="10.5" customHeight="1">
      <c r="A121" s="324"/>
      <c r="B121" s="127"/>
      <c r="C121" s="305"/>
      <c r="D121" s="306"/>
      <c r="E121" s="118"/>
      <c r="F121" s="118"/>
      <c r="G121" s="119"/>
      <c r="H121" s="140"/>
      <c r="I121" s="119"/>
      <c r="J121" s="119"/>
      <c r="K121" s="140"/>
    </row>
    <row r="122" spans="1:11" ht="10.5" customHeight="1">
      <c r="A122" s="321"/>
      <c r="B122" s="85"/>
      <c r="C122" s="176"/>
      <c r="D122" s="176"/>
      <c r="E122" s="88"/>
      <c r="F122" s="88"/>
      <c r="G122" s="85"/>
      <c r="H122" s="89"/>
      <c r="I122" s="85"/>
      <c r="J122" s="85"/>
      <c r="K122" s="89"/>
    </row>
    <row r="123" spans="1:11" ht="10.5" customHeight="1">
      <c r="A123" s="321"/>
      <c r="B123" s="85"/>
      <c r="C123" s="176"/>
      <c r="D123" s="176"/>
      <c r="E123" s="88"/>
      <c r="F123" s="88"/>
      <c r="G123" s="85"/>
      <c r="H123" s="89"/>
      <c r="I123" s="85"/>
      <c r="J123" s="85"/>
      <c r="K123" s="89"/>
    </row>
    <row r="124" spans="1:11" ht="10.5" customHeight="1">
      <c r="A124" s="321"/>
      <c r="B124" s="85"/>
      <c r="C124" s="176"/>
      <c r="D124" s="176"/>
      <c r="E124" s="88"/>
      <c r="F124" s="88"/>
      <c r="G124" s="85"/>
      <c r="H124" s="88"/>
      <c r="I124" s="85"/>
      <c r="J124" s="85"/>
      <c r="K124" s="89"/>
    </row>
    <row r="125" spans="1:11" ht="10.5" customHeight="1">
      <c r="A125" s="380" t="s">
        <v>435</v>
      </c>
      <c r="B125" s="357"/>
      <c r="C125" s="357"/>
      <c r="D125" s="357"/>
      <c r="E125" s="88"/>
      <c r="F125" s="88"/>
      <c r="G125" s="85"/>
      <c r="H125" s="89"/>
      <c r="I125" s="85"/>
      <c r="J125" s="85"/>
      <c r="K125" s="89"/>
    </row>
    <row r="126" spans="1:11" ht="10.5" customHeight="1">
      <c r="A126" s="380" t="s">
        <v>436</v>
      </c>
      <c r="B126" s="358"/>
      <c r="C126" s="358"/>
      <c r="D126" s="358"/>
      <c r="E126" s="88"/>
      <c r="F126" s="88"/>
      <c r="G126" s="85"/>
      <c r="H126" s="89"/>
      <c r="I126" s="85"/>
      <c r="J126" s="85"/>
      <c r="K126" s="89"/>
    </row>
    <row r="127" spans="1:11" ht="10.5" customHeight="1">
      <c r="A127" s="141"/>
      <c r="B127" s="85"/>
      <c r="C127" s="85"/>
      <c r="D127" s="85"/>
      <c r="E127" s="88"/>
      <c r="F127" s="88"/>
      <c r="G127" s="85"/>
      <c r="H127" s="89"/>
      <c r="I127" s="85"/>
      <c r="J127" s="85"/>
      <c r="K127" s="89"/>
    </row>
    <row r="128" spans="1:11" ht="10.5" customHeight="1">
      <c r="A128" s="141"/>
      <c r="B128" s="85"/>
      <c r="C128" s="85"/>
      <c r="D128" s="85"/>
      <c r="E128" s="88"/>
      <c r="F128" s="88"/>
      <c r="G128" s="85"/>
      <c r="H128" s="89"/>
      <c r="I128" s="85"/>
      <c r="J128" s="85"/>
      <c r="K128" s="89"/>
    </row>
    <row r="129" spans="1:11" ht="10.5" customHeight="1">
      <c r="A129" s="141"/>
      <c r="B129" s="85"/>
      <c r="C129" s="85"/>
      <c r="D129" s="85"/>
      <c r="E129" s="88"/>
      <c r="F129" s="88"/>
      <c r="G129" s="85"/>
      <c r="H129" s="89"/>
      <c r="I129" s="85"/>
      <c r="J129" s="85"/>
      <c r="K129" s="89"/>
    </row>
    <row r="130" spans="1:11" ht="10.5" customHeight="1">
      <c r="A130" s="141"/>
      <c r="B130" s="85"/>
      <c r="C130" s="85"/>
      <c r="D130" s="85"/>
      <c r="E130" s="88"/>
      <c r="F130" s="88"/>
      <c r="G130" s="85"/>
      <c r="H130" s="89"/>
      <c r="I130" s="85"/>
      <c r="J130" s="85"/>
      <c r="K130" s="89"/>
    </row>
    <row r="131" spans="1:11" ht="10.5" customHeight="1">
      <c r="A131" s="141"/>
      <c r="B131" s="85"/>
      <c r="C131" s="85"/>
      <c r="D131" s="85"/>
      <c r="E131" s="88"/>
      <c r="F131" s="88"/>
      <c r="G131" s="85"/>
      <c r="H131" s="89"/>
      <c r="I131" s="85"/>
      <c r="J131" s="85"/>
      <c r="K131" s="89" t="s">
        <v>414</v>
      </c>
    </row>
    <row r="132" spans="1:11" ht="10.5" customHeight="1">
      <c r="A132" s="141"/>
      <c r="B132" s="85"/>
      <c r="C132" s="85"/>
      <c r="D132" s="85"/>
      <c r="E132" s="88"/>
      <c r="F132" s="88"/>
      <c r="G132" s="85"/>
      <c r="H132" s="89"/>
      <c r="I132" s="85"/>
      <c r="J132" s="85"/>
      <c r="K132" s="89"/>
    </row>
    <row r="133" spans="1:11" ht="17.25">
      <c r="A133" s="121"/>
      <c r="B133" s="120"/>
      <c r="C133" s="120"/>
      <c r="D133" s="375" t="s">
        <v>362</v>
      </c>
      <c r="E133" s="375"/>
      <c r="F133" s="375"/>
      <c r="G133" s="375"/>
      <c r="H133" s="375"/>
      <c r="I133" s="120"/>
      <c r="J133" s="120"/>
      <c r="K133" s="142"/>
    </row>
    <row r="134" spans="1:11" ht="17.25">
      <c r="A134" s="121"/>
      <c r="B134" s="120"/>
      <c r="C134" s="120"/>
      <c r="D134" s="143"/>
      <c r="E134" s="143"/>
      <c r="F134" s="143"/>
      <c r="G134" s="143"/>
      <c r="H134" s="143"/>
      <c r="I134" s="120"/>
      <c r="J134" s="120"/>
      <c r="K134" s="142"/>
    </row>
    <row r="135" spans="1:11" ht="12.75">
      <c r="A135" s="122"/>
      <c r="B135" s="74"/>
      <c r="C135" s="74"/>
      <c r="D135" s="75"/>
      <c r="E135" s="123" t="s">
        <v>0</v>
      </c>
      <c r="F135" s="79" t="s">
        <v>1</v>
      </c>
      <c r="G135" s="79" t="s">
        <v>2</v>
      </c>
      <c r="H135" s="376" t="s">
        <v>3</v>
      </c>
      <c r="I135" s="376"/>
      <c r="J135" s="364"/>
      <c r="K135" s="79"/>
    </row>
    <row r="136" spans="1:11" ht="12.75">
      <c r="A136" s="124" t="s">
        <v>4</v>
      </c>
      <c r="B136" s="374" t="s">
        <v>5</v>
      </c>
      <c r="C136" s="374"/>
      <c r="D136" s="377"/>
      <c r="E136" s="125" t="s">
        <v>6</v>
      </c>
      <c r="F136" s="90" t="s">
        <v>7</v>
      </c>
      <c r="G136" s="126" t="s">
        <v>8</v>
      </c>
      <c r="H136" s="79" t="s">
        <v>408</v>
      </c>
      <c r="I136" s="80" t="s">
        <v>9</v>
      </c>
      <c r="J136" s="79" t="s">
        <v>10</v>
      </c>
      <c r="K136" s="125" t="s">
        <v>11</v>
      </c>
    </row>
    <row r="137" spans="1:11" ht="12.75">
      <c r="A137" s="97"/>
      <c r="B137" s="85"/>
      <c r="C137" s="85"/>
      <c r="D137" s="86"/>
      <c r="E137" s="125"/>
      <c r="F137" s="87"/>
      <c r="G137" s="128"/>
      <c r="H137" s="90" t="s">
        <v>12</v>
      </c>
      <c r="I137" s="91" t="s">
        <v>13</v>
      </c>
      <c r="J137" s="90" t="s">
        <v>14</v>
      </c>
      <c r="K137" s="125"/>
    </row>
    <row r="138" spans="1:11" ht="15">
      <c r="A138" s="148" t="s">
        <v>124</v>
      </c>
      <c r="B138" s="74"/>
      <c r="C138" s="74"/>
      <c r="D138" s="74"/>
      <c r="E138" s="74"/>
      <c r="F138" s="74"/>
      <c r="G138" s="74"/>
      <c r="H138" s="78"/>
      <c r="I138" s="74"/>
      <c r="J138" s="74"/>
      <c r="K138" s="178">
        <f>SUM(K140,K142,K144,K145,K147,K150,K155)</f>
        <v>104000</v>
      </c>
    </row>
    <row r="139" spans="1:11" ht="15">
      <c r="A139" s="168" t="s">
        <v>125</v>
      </c>
      <c r="B139" s="116"/>
      <c r="C139" s="116"/>
      <c r="D139" s="116"/>
      <c r="E139" s="116"/>
      <c r="F139" s="116"/>
      <c r="G139" s="116"/>
      <c r="H139" s="179"/>
      <c r="I139" s="116"/>
      <c r="J139" s="116"/>
      <c r="K139" s="180"/>
    </row>
    <row r="140" spans="1:11" ht="12.75">
      <c r="A140" s="97" t="s">
        <v>17</v>
      </c>
      <c r="B140" s="85" t="s">
        <v>126</v>
      </c>
      <c r="C140" s="85"/>
      <c r="D140" s="85"/>
      <c r="E140" s="76" t="s">
        <v>127</v>
      </c>
      <c r="F140" s="88" t="s">
        <v>258</v>
      </c>
      <c r="G140" s="102" t="s">
        <v>128</v>
      </c>
      <c r="H140" s="87">
        <v>12000</v>
      </c>
      <c r="I140" s="86"/>
      <c r="J140" s="96"/>
      <c r="K140" s="87">
        <f>SUM(H140)</f>
        <v>12000</v>
      </c>
    </row>
    <row r="141" spans="1:11" ht="12.75">
      <c r="A141" s="97"/>
      <c r="B141" s="85" t="s">
        <v>129</v>
      </c>
      <c r="C141" s="85"/>
      <c r="D141" s="85"/>
      <c r="E141" s="87"/>
      <c r="F141" s="88" t="s">
        <v>267</v>
      </c>
      <c r="G141" s="102" t="s">
        <v>132</v>
      </c>
      <c r="H141" s="87"/>
      <c r="I141" s="86"/>
      <c r="J141" s="96"/>
      <c r="K141" s="87"/>
    </row>
    <row r="142" spans="1:11" ht="12.75">
      <c r="A142" s="97" t="s">
        <v>27</v>
      </c>
      <c r="B142" s="92" t="s">
        <v>130</v>
      </c>
      <c r="C142" s="85"/>
      <c r="D142" s="85"/>
      <c r="E142" s="87" t="s">
        <v>131</v>
      </c>
      <c r="F142" s="88" t="s">
        <v>133</v>
      </c>
      <c r="G142" s="102" t="s">
        <v>134</v>
      </c>
      <c r="H142" s="181">
        <v>5000</v>
      </c>
      <c r="I142" s="96"/>
      <c r="J142" s="96"/>
      <c r="K142" s="87">
        <f>SUM(H142)</f>
        <v>5000</v>
      </c>
    </row>
    <row r="143" spans="1:11" ht="12.75">
      <c r="A143" s="97"/>
      <c r="B143" s="92"/>
      <c r="C143" s="85"/>
      <c r="D143" s="85"/>
      <c r="E143" s="87"/>
      <c r="F143" s="88" t="s">
        <v>283</v>
      </c>
      <c r="G143" s="102" t="s">
        <v>137</v>
      </c>
      <c r="H143" s="181"/>
      <c r="I143" s="96"/>
      <c r="J143" s="96"/>
      <c r="K143" s="87"/>
    </row>
    <row r="144" spans="1:11" ht="12.75">
      <c r="A144" s="97" t="s">
        <v>30</v>
      </c>
      <c r="B144" s="92" t="s">
        <v>135</v>
      </c>
      <c r="C144" s="85"/>
      <c r="D144" s="85"/>
      <c r="E144" s="87" t="s">
        <v>48</v>
      </c>
      <c r="F144" s="88" t="s">
        <v>136</v>
      </c>
      <c r="G144" s="113"/>
      <c r="H144" s="87">
        <v>40000</v>
      </c>
      <c r="I144" s="96"/>
      <c r="J144" s="96"/>
      <c r="K144" s="87">
        <f>SUM(H144)</f>
        <v>40000</v>
      </c>
    </row>
    <row r="145" spans="1:11" ht="12.75">
      <c r="A145" s="97" t="s">
        <v>35</v>
      </c>
      <c r="B145" s="92" t="s">
        <v>334</v>
      </c>
      <c r="C145" s="85"/>
      <c r="D145" s="85"/>
      <c r="E145" s="87" t="s">
        <v>75</v>
      </c>
      <c r="F145" s="87" t="s">
        <v>258</v>
      </c>
      <c r="G145" s="103" t="s">
        <v>311</v>
      </c>
      <c r="H145" s="181">
        <v>10000</v>
      </c>
      <c r="I145" s="91"/>
      <c r="J145" s="90"/>
      <c r="K145" s="87">
        <f>SUM(H145)</f>
        <v>10000</v>
      </c>
    </row>
    <row r="146" spans="1:11" ht="12.75">
      <c r="A146" s="97"/>
      <c r="B146" s="92" t="s">
        <v>138</v>
      </c>
      <c r="C146" s="85"/>
      <c r="D146" s="85"/>
      <c r="E146" s="96"/>
      <c r="F146" s="86"/>
      <c r="G146" s="103" t="s">
        <v>312</v>
      </c>
      <c r="H146" s="96"/>
      <c r="I146" s="90"/>
      <c r="J146" s="125"/>
      <c r="K146" s="96"/>
    </row>
    <row r="147" spans="1:11" ht="12.75">
      <c r="A147" s="84" t="s">
        <v>39</v>
      </c>
      <c r="B147" s="92" t="s">
        <v>335</v>
      </c>
      <c r="C147" s="85"/>
      <c r="D147" s="85"/>
      <c r="E147" s="87" t="s">
        <v>75</v>
      </c>
      <c r="F147" s="87" t="s">
        <v>258</v>
      </c>
      <c r="G147" s="102"/>
      <c r="H147" s="87">
        <v>15000</v>
      </c>
      <c r="I147" s="90"/>
      <c r="J147" s="91"/>
      <c r="K147" s="87">
        <v>15000</v>
      </c>
    </row>
    <row r="148" spans="1:11" ht="12.75">
      <c r="A148" s="84"/>
      <c r="B148" s="92" t="s">
        <v>336</v>
      </c>
      <c r="C148" s="85"/>
      <c r="D148" s="85"/>
      <c r="E148" s="96"/>
      <c r="F148" s="87" t="s">
        <v>338</v>
      </c>
      <c r="G148" s="102"/>
      <c r="H148" s="96"/>
      <c r="I148" s="90"/>
      <c r="J148" s="91"/>
      <c r="K148" s="96"/>
    </row>
    <row r="149" spans="1:11" ht="12.75">
      <c r="A149" s="84"/>
      <c r="B149" s="92" t="s">
        <v>337</v>
      </c>
      <c r="C149" s="85"/>
      <c r="D149" s="85"/>
      <c r="E149" s="96"/>
      <c r="F149" s="81" t="s">
        <v>339</v>
      </c>
      <c r="G149" s="102"/>
      <c r="H149" s="96"/>
      <c r="I149" s="90"/>
      <c r="J149" s="91"/>
      <c r="K149" s="96"/>
    </row>
    <row r="150" spans="1:11" ht="12.75">
      <c r="A150" s="105" t="s">
        <v>43</v>
      </c>
      <c r="B150" s="92" t="s">
        <v>143</v>
      </c>
      <c r="C150" s="85"/>
      <c r="D150" s="85"/>
      <c r="E150" s="87" t="s">
        <v>144</v>
      </c>
      <c r="F150" s="88" t="s">
        <v>258</v>
      </c>
      <c r="G150" s="113"/>
      <c r="H150" s="182">
        <v>12000</v>
      </c>
      <c r="I150" s="96"/>
      <c r="J150" s="85"/>
      <c r="K150" s="181">
        <f>SUM(H150)</f>
        <v>12000</v>
      </c>
    </row>
    <row r="151" spans="1:11" ht="12.75">
      <c r="A151" s="105"/>
      <c r="B151" s="92" t="s">
        <v>145</v>
      </c>
      <c r="C151" s="85"/>
      <c r="D151" s="85"/>
      <c r="E151" s="87"/>
      <c r="F151" s="86"/>
      <c r="G151" s="113"/>
      <c r="H151" s="182"/>
      <c r="I151" s="96"/>
      <c r="J151" s="85"/>
      <c r="K151" s="181"/>
    </row>
    <row r="152" spans="1:11" ht="12.75">
      <c r="A152" s="105"/>
      <c r="B152" s="92" t="s">
        <v>146</v>
      </c>
      <c r="C152" s="85"/>
      <c r="D152" s="85"/>
      <c r="E152" s="87"/>
      <c r="F152" s="86"/>
      <c r="G152" s="113"/>
      <c r="H152" s="182"/>
      <c r="I152" s="96"/>
      <c r="J152" s="85"/>
      <c r="K152" s="181"/>
    </row>
    <row r="153" spans="1:11" ht="12.75">
      <c r="A153" s="105"/>
      <c r="B153" s="92" t="s">
        <v>147</v>
      </c>
      <c r="C153" s="85"/>
      <c r="D153" s="85"/>
      <c r="E153" s="87"/>
      <c r="F153" s="100" t="s">
        <v>148</v>
      </c>
      <c r="G153" s="113"/>
      <c r="H153" s="182"/>
      <c r="I153" s="96"/>
      <c r="J153" s="85"/>
      <c r="K153" s="181"/>
    </row>
    <row r="154" spans="1:11" ht="12.75">
      <c r="A154" s="105"/>
      <c r="B154" s="92" t="s">
        <v>149</v>
      </c>
      <c r="C154" s="85"/>
      <c r="D154" s="85"/>
      <c r="E154" s="87"/>
      <c r="F154" s="100" t="s">
        <v>150</v>
      </c>
      <c r="G154" s="113"/>
      <c r="H154" s="182"/>
      <c r="I154" s="96"/>
      <c r="J154" s="85"/>
      <c r="K154" s="181"/>
    </row>
    <row r="155" spans="1:11" ht="12.75">
      <c r="A155" s="105" t="s">
        <v>45</v>
      </c>
      <c r="B155" s="92" t="s">
        <v>256</v>
      </c>
      <c r="C155" s="85"/>
      <c r="D155" s="85"/>
      <c r="E155" s="87" t="s">
        <v>144</v>
      </c>
      <c r="F155" s="88" t="s">
        <v>277</v>
      </c>
      <c r="G155" s="113"/>
      <c r="H155" s="182">
        <v>10000</v>
      </c>
      <c r="I155" s="96"/>
      <c r="J155" s="85"/>
      <c r="K155" s="181">
        <f>SUM(H155)</f>
        <v>10000</v>
      </c>
    </row>
    <row r="156" spans="1:11" ht="12.75">
      <c r="A156" s="105"/>
      <c r="B156" s="92" t="s">
        <v>257</v>
      </c>
      <c r="C156" s="85"/>
      <c r="D156" s="85"/>
      <c r="E156" s="87"/>
      <c r="F156" s="100" t="s">
        <v>151</v>
      </c>
      <c r="G156" s="113"/>
      <c r="H156" s="182"/>
      <c r="I156" s="96"/>
      <c r="J156" s="85"/>
      <c r="K156" s="181"/>
    </row>
    <row r="157" spans="1:11" ht="12.75">
      <c r="A157" s="105"/>
      <c r="B157" s="92" t="s">
        <v>437</v>
      </c>
      <c r="C157" s="85"/>
      <c r="D157" s="85"/>
      <c r="E157" s="87"/>
      <c r="F157" s="100" t="s">
        <v>152</v>
      </c>
      <c r="G157" s="113"/>
      <c r="H157" s="182"/>
      <c r="I157" s="96"/>
      <c r="J157" s="85"/>
      <c r="K157" s="181"/>
    </row>
    <row r="158" spans="1:11" ht="12.75">
      <c r="A158" s="105"/>
      <c r="B158" s="92" t="s">
        <v>438</v>
      </c>
      <c r="C158" s="85"/>
      <c r="D158" s="85"/>
      <c r="E158" s="87"/>
      <c r="F158" s="100" t="s">
        <v>278</v>
      </c>
      <c r="G158" s="113"/>
      <c r="H158" s="182"/>
      <c r="I158" s="96"/>
      <c r="J158" s="85"/>
      <c r="K158" s="181"/>
    </row>
    <row r="159" spans="1:11" ht="12.75">
      <c r="A159" s="183"/>
      <c r="B159" s="127"/>
      <c r="C159" s="116"/>
      <c r="D159" s="116"/>
      <c r="E159" s="118"/>
      <c r="F159" s="139"/>
      <c r="G159" s="114"/>
      <c r="H159" s="184"/>
      <c r="I159" s="119"/>
      <c r="J159" s="116"/>
      <c r="K159" s="185"/>
    </row>
    <row r="160" spans="1:11" ht="12.75">
      <c r="A160" s="141"/>
      <c r="B160" s="85"/>
      <c r="C160" s="85"/>
      <c r="D160" s="85"/>
      <c r="E160" s="88"/>
      <c r="F160" s="85"/>
      <c r="G160" s="85"/>
      <c r="H160" s="186"/>
      <c r="I160" s="85"/>
      <c r="J160" s="85"/>
      <c r="K160" s="88"/>
    </row>
    <row r="161" spans="1:11" ht="12.75">
      <c r="A161" s="141"/>
      <c r="B161" s="85"/>
      <c r="C161" s="85"/>
      <c r="D161" s="85"/>
      <c r="E161" s="88"/>
      <c r="F161" s="85"/>
      <c r="G161" s="85"/>
      <c r="H161" s="186"/>
      <c r="I161" s="85"/>
      <c r="J161" s="85"/>
      <c r="K161" s="88"/>
    </row>
    <row r="162" spans="1:11" ht="12.75">
      <c r="A162" s="360" t="s">
        <v>377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366"/>
    </row>
    <row r="163" spans="1:11" ht="12.75">
      <c r="A163" s="141"/>
      <c r="B163" s="85"/>
      <c r="C163" s="85"/>
      <c r="D163" s="85"/>
      <c r="E163" s="88"/>
      <c r="F163" s="85" t="s">
        <v>378</v>
      </c>
      <c r="G163" s="85"/>
      <c r="H163" s="186"/>
      <c r="I163" s="85"/>
      <c r="J163" s="85"/>
      <c r="K163" s="88"/>
    </row>
    <row r="164" spans="1:11" ht="12.75">
      <c r="A164" s="141"/>
      <c r="B164" s="85"/>
      <c r="C164" s="85"/>
      <c r="D164" s="85"/>
      <c r="E164" s="88"/>
      <c r="F164" s="85"/>
      <c r="G164" s="85"/>
      <c r="H164" s="186"/>
      <c r="I164" s="85"/>
      <c r="J164" s="85"/>
      <c r="K164" s="88"/>
    </row>
    <row r="165" spans="1:11" ht="12.75">
      <c r="A165" s="141"/>
      <c r="B165" s="85"/>
      <c r="C165" s="85"/>
      <c r="D165" s="85"/>
      <c r="E165" s="88"/>
      <c r="F165" s="85"/>
      <c r="G165" s="85"/>
      <c r="H165" s="186"/>
      <c r="I165" s="85"/>
      <c r="J165" s="85"/>
      <c r="K165" s="88"/>
    </row>
    <row r="166" spans="1:11" ht="12.75">
      <c r="A166" s="141"/>
      <c r="B166" s="85"/>
      <c r="C166" s="85"/>
      <c r="D166" s="85"/>
      <c r="E166" s="88"/>
      <c r="F166" s="85"/>
      <c r="G166" s="85"/>
      <c r="H166" s="186"/>
      <c r="I166" s="85"/>
      <c r="J166" s="85"/>
      <c r="K166" s="88"/>
    </row>
    <row r="167" spans="1:11" ht="12.75">
      <c r="A167" s="141"/>
      <c r="B167" s="85"/>
      <c r="C167" s="85"/>
      <c r="D167" s="85"/>
      <c r="E167" s="88"/>
      <c r="F167" s="85"/>
      <c r="G167" s="85"/>
      <c r="H167" s="186"/>
      <c r="I167" s="85"/>
      <c r="J167" s="85"/>
      <c r="K167" s="88"/>
    </row>
    <row r="168" spans="1:11" ht="12.75">
      <c r="A168" s="359" t="s">
        <v>439</v>
      </c>
      <c r="B168" s="366"/>
      <c r="C168" s="366"/>
      <c r="D168" s="366"/>
      <c r="E168" s="88"/>
      <c r="F168" s="85"/>
      <c r="G168" s="85"/>
      <c r="H168" s="186"/>
      <c r="I168" s="85"/>
      <c r="J168" s="85"/>
      <c r="K168" s="88"/>
    </row>
    <row r="169" spans="1:11" ht="12.75">
      <c r="A169" s="141"/>
      <c r="B169" s="85"/>
      <c r="C169" s="85"/>
      <c r="D169" s="85"/>
      <c r="E169" s="88"/>
      <c r="F169" s="85"/>
      <c r="G169" s="85"/>
      <c r="H169" s="186"/>
      <c r="I169" s="85"/>
      <c r="J169" s="85"/>
      <c r="K169" s="88"/>
    </row>
    <row r="170" spans="1:11" ht="12.75">
      <c r="A170" s="141"/>
      <c r="B170" s="85"/>
      <c r="C170" s="85"/>
      <c r="D170" s="85"/>
      <c r="E170" s="88"/>
      <c r="F170" s="85"/>
      <c r="G170" s="85"/>
      <c r="H170" s="186"/>
      <c r="I170" s="85"/>
      <c r="J170" s="85"/>
      <c r="K170" s="88"/>
    </row>
    <row r="171" spans="1:11" ht="12.75">
      <c r="A171" s="141"/>
      <c r="B171" s="85"/>
      <c r="C171" s="85"/>
      <c r="D171" s="85"/>
      <c r="E171" s="88"/>
      <c r="F171" s="85"/>
      <c r="G171" s="85"/>
      <c r="H171" s="186"/>
      <c r="I171" s="85"/>
      <c r="J171" s="85"/>
      <c r="K171" s="88"/>
    </row>
    <row r="172" spans="1:11" ht="12.75">
      <c r="A172" s="141"/>
      <c r="B172" s="85"/>
      <c r="C172" s="85"/>
      <c r="D172" s="85"/>
      <c r="E172" s="88"/>
      <c r="F172" s="85"/>
      <c r="G172" s="85"/>
      <c r="H172" s="186"/>
      <c r="I172" s="85"/>
      <c r="J172" s="85"/>
      <c r="K172" s="88"/>
    </row>
    <row r="173" spans="1:11" ht="12.75">
      <c r="A173" s="141"/>
      <c r="B173" s="85"/>
      <c r="C173" s="85"/>
      <c r="D173" s="85"/>
      <c r="E173" s="88"/>
      <c r="F173" s="85"/>
      <c r="G173" s="85"/>
      <c r="H173" s="186"/>
      <c r="I173" s="85"/>
      <c r="J173" s="85"/>
      <c r="K173" s="88" t="s">
        <v>415</v>
      </c>
    </row>
    <row r="174" spans="1:11" ht="12.75">
      <c r="A174" s="141"/>
      <c r="B174" s="85"/>
      <c r="C174" s="85"/>
      <c r="D174" s="85"/>
      <c r="E174" s="88"/>
      <c r="F174" s="85"/>
      <c r="G174" s="85"/>
      <c r="H174" s="186"/>
      <c r="I174" s="85"/>
      <c r="J174" s="85"/>
      <c r="K174" s="88"/>
    </row>
    <row r="175" spans="1:11" ht="17.25">
      <c r="A175" s="187"/>
      <c r="B175" s="116"/>
      <c r="C175" s="116"/>
      <c r="D175" s="390" t="s">
        <v>379</v>
      </c>
      <c r="E175" s="390"/>
      <c r="F175" s="390"/>
      <c r="G175" s="390"/>
      <c r="H175" s="390"/>
      <c r="I175" s="116"/>
      <c r="J175" s="116"/>
      <c r="K175" s="135"/>
    </row>
    <row r="176" spans="1:11" ht="12.75">
      <c r="A176" s="122"/>
      <c r="B176" s="74"/>
      <c r="C176" s="74"/>
      <c r="D176" s="75"/>
      <c r="E176" s="123" t="s">
        <v>0</v>
      </c>
      <c r="F176" s="79" t="s">
        <v>1</v>
      </c>
      <c r="G176" s="79" t="s">
        <v>2</v>
      </c>
      <c r="H176" s="376" t="s">
        <v>3</v>
      </c>
      <c r="I176" s="376"/>
      <c r="J176" s="376"/>
      <c r="K176" s="79"/>
    </row>
    <row r="177" spans="1:11" ht="12.75">
      <c r="A177" s="124" t="s">
        <v>4</v>
      </c>
      <c r="B177" s="374" t="s">
        <v>5</v>
      </c>
      <c r="C177" s="374"/>
      <c r="D177" s="377"/>
      <c r="E177" s="125" t="s">
        <v>6</v>
      </c>
      <c r="F177" s="90" t="s">
        <v>7</v>
      </c>
      <c r="G177" s="126" t="s">
        <v>8</v>
      </c>
      <c r="H177" s="79" t="s">
        <v>380</v>
      </c>
      <c r="I177" s="80" t="s">
        <v>9</v>
      </c>
      <c r="J177" s="188" t="s">
        <v>10</v>
      </c>
      <c r="K177" s="90" t="s">
        <v>11</v>
      </c>
    </row>
    <row r="178" spans="1:11" ht="13.5" thickBot="1">
      <c r="A178" s="138"/>
      <c r="B178" s="116"/>
      <c r="C178" s="116"/>
      <c r="D178" s="139"/>
      <c r="E178" s="144"/>
      <c r="F178" s="118"/>
      <c r="G178" s="145"/>
      <c r="H178" s="146" t="s">
        <v>12</v>
      </c>
      <c r="I178" s="147" t="s">
        <v>13</v>
      </c>
      <c r="J178" s="189" t="s">
        <v>14</v>
      </c>
      <c r="K178" s="90" t="s">
        <v>359</v>
      </c>
    </row>
    <row r="179" spans="1:11" ht="15.75" thickBot="1">
      <c r="A179" s="190" t="s">
        <v>35</v>
      </c>
      <c r="B179" s="191" t="s">
        <v>195</v>
      </c>
      <c r="C179" s="192"/>
      <c r="D179" s="193"/>
      <c r="E179" s="194"/>
      <c r="F179" s="195"/>
      <c r="G179" s="194"/>
      <c r="H179" s="195"/>
      <c r="I179" s="194"/>
      <c r="J179" s="194"/>
      <c r="K179" s="351">
        <f>SUM(K180,K187)</f>
        <v>313423</v>
      </c>
    </row>
    <row r="180" spans="1:11" ht="13.5">
      <c r="A180" s="197" t="s">
        <v>196</v>
      </c>
      <c r="B180" s="198" t="s">
        <v>197</v>
      </c>
      <c r="C180" s="199"/>
      <c r="D180" s="200"/>
      <c r="E180" s="201"/>
      <c r="F180" s="202"/>
      <c r="G180" s="201"/>
      <c r="H180" s="202"/>
      <c r="I180" s="201"/>
      <c r="J180" s="203"/>
      <c r="K180" s="350">
        <f>SUM(K181:K186)</f>
        <v>24200</v>
      </c>
    </row>
    <row r="181" spans="1:11" ht="12.75">
      <c r="A181" s="111" t="s">
        <v>17</v>
      </c>
      <c r="B181" s="94" t="s">
        <v>313</v>
      </c>
      <c r="C181" s="95"/>
      <c r="D181" s="86"/>
      <c r="E181" s="88" t="s">
        <v>285</v>
      </c>
      <c r="F181" s="87" t="s">
        <v>258</v>
      </c>
      <c r="G181" s="85"/>
      <c r="H181" s="87">
        <v>6000</v>
      </c>
      <c r="I181" s="85"/>
      <c r="J181" s="96"/>
      <c r="K181" s="93">
        <f>SUM(H181)</f>
        <v>6000</v>
      </c>
    </row>
    <row r="182" spans="1:11" ht="12.75">
      <c r="A182" s="111" t="s">
        <v>27</v>
      </c>
      <c r="B182" s="94" t="s">
        <v>286</v>
      </c>
      <c r="C182" s="95"/>
      <c r="D182" s="86"/>
      <c r="E182" s="88" t="s">
        <v>46</v>
      </c>
      <c r="F182" s="87" t="s">
        <v>258</v>
      </c>
      <c r="G182" s="87" t="s">
        <v>198</v>
      </c>
      <c r="H182" s="87">
        <v>700</v>
      </c>
      <c r="I182" s="85"/>
      <c r="J182" s="96"/>
      <c r="K182" s="93">
        <f>SUM(H182)</f>
        <v>700</v>
      </c>
    </row>
    <row r="183" spans="1:11" ht="12.75">
      <c r="A183" s="111"/>
      <c r="B183" s="94"/>
      <c r="C183" s="95"/>
      <c r="D183" s="86"/>
      <c r="E183" s="88"/>
      <c r="F183" s="87"/>
      <c r="G183" s="87" t="s">
        <v>199</v>
      </c>
      <c r="H183" s="87"/>
      <c r="I183" s="85"/>
      <c r="J183" s="96"/>
      <c r="K183" s="93"/>
    </row>
    <row r="184" spans="1:11" ht="12.75">
      <c r="A184" s="104" t="s">
        <v>33</v>
      </c>
      <c r="B184" s="105" t="s">
        <v>200</v>
      </c>
      <c r="C184" s="85"/>
      <c r="D184" s="86"/>
      <c r="E184" s="88" t="s">
        <v>75</v>
      </c>
      <c r="F184" s="87" t="s">
        <v>258</v>
      </c>
      <c r="G184" s="88" t="s">
        <v>201</v>
      </c>
      <c r="H184" s="87"/>
      <c r="I184" s="85"/>
      <c r="J184" s="92"/>
      <c r="K184" s="93"/>
    </row>
    <row r="185" spans="1:11" ht="12.75">
      <c r="A185" s="104"/>
      <c r="B185" s="105" t="s">
        <v>202</v>
      </c>
      <c r="C185" s="85"/>
      <c r="D185" s="86"/>
      <c r="E185" s="88"/>
      <c r="F185" s="87"/>
      <c r="G185" s="88" t="s">
        <v>314</v>
      </c>
      <c r="H185" s="93">
        <v>17500</v>
      </c>
      <c r="I185" s="85"/>
      <c r="J185" s="92"/>
      <c r="K185" s="93">
        <f>SUM(H185)</f>
        <v>17500</v>
      </c>
    </row>
    <row r="186" spans="1:11" ht="12.75">
      <c r="A186" s="104"/>
      <c r="B186" s="127" t="s">
        <v>203</v>
      </c>
      <c r="C186" s="116"/>
      <c r="D186" s="139"/>
      <c r="E186" s="135"/>
      <c r="F186" s="118"/>
      <c r="G186" s="116"/>
      <c r="H186" s="140"/>
      <c r="I186" s="116"/>
      <c r="J186" s="127"/>
      <c r="K186" s="140"/>
    </row>
    <row r="187" spans="1:11" ht="12.75">
      <c r="A187" s="392" t="s">
        <v>89</v>
      </c>
      <c r="B187" s="393"/>
      <c r="C187" s="393"/>
      <c r="D187" s="393"/>
      <c r="E187" s="393"/>
      <c r="F187" s="393"/>
      <c r="G187" s="95"/>
      <c r="H187" s="88"/>
      <c r="I187" s="85"/>
      <c r="J187" s="85"/>
      <c r="K187" s="361">
        <f>SUM(K189,K194,K196)</f>
        <v>289223</v>
      </c>
    </row>
    <row r="188" spans="1:11" ht="13.5" thickBot="1">
      <c r="A188" s="394"/>
      <c r="B188" s="394"/>
      <c r="C188" s="394"/>
      <c r="D188" s="394"/>
      <c r="E188" s="394"/>
      <c r="F188" s="394"/>
      <c r="G188" s="95"/>
      <c r="H188" s="88"/>
      <c r="I188" s="85"/>
      <c r="J188" s="85"/>
      <c r="K188" s="362"/>
    </row>
    <row r="189" spans="1:11" ht="15">
      <c r="A189" s="342" t="s">
        <v>445</v>
      </c>
      <c r="B189" s="218" t="s">
        <v>205</v>
      </c>
      <c r="C189" s="219"/>
      <c r="D189" s="220"/>
      <c r="E189" s="219"/>
      <c r="F189" s="218"/>
      <c r="G189" s="343"/>
      <c r="H189" s="220"/>
      <c r="I189" s="221"/>
      <c r="J189" s="220"/>
      <c r="K189" s="346">
        <f>SUM(K190:K193)</f>
        <v>190064</v>
      </c>
    </row>
    <row r="190" spans="1:11" ht="12.75">
      <c r="A190" s="99" t="s">
        <v>17</v>
      </c>
      <c r="B190" s="214" t="s">
        <v>353</v>
      </c>
      <c r="C190" s="85"/>
      <c r="D190" s="86"/>
      <c r="E190" s="88" t="s">
        <v>127</v>
      </c>
      <c r="F190" s="87"/>
      <c r="G190" s="87" t="s">
        <v>315</v>
      </c>
      <c r="H190" s="93">
        <v>62714</v>
      </c>
      <c r="I190" s="85"/>
      <c r="J190" s="92"/>
      <c r="K190" s="93">
        <f>SUM(H190)</f>
        <v>62714</v>
      </c>
    </row>
    <row r="191" spans="1:11" ht="12.75">
      <c r="A191" s="99" t="s">
        <v>27</v>
      </c>
      <c r="B191" s="214" t="s">
        <v>354</v>
      </c>
      <c r="C191" s="85"/>
      <c r="D191" s="86"/>
      <c r="E191" s="88" t="s">
        <v>142</v>
      </c>
      <c r="F191" s="87" t="s">
        <v>258</v>
      </c>
      <c r="G191" s="87" t="s">
        <v>455</v>
      </c>
      <c r="H191" s="93">
        <v>103120</v>
      </c>
      <c r="I191" s="86"/>
      <c r="J191" s="92"/>
      <c r="K191" s="93">
        <f>SUM(H191)</f>
        <v>103120</v>
      </c>
    </row>
    <row r="192" spans="1:11" ht="12.75">
      <c r="A192" s="99"/>
      <c r="B192" s="214" t="s">
        <v>356</v>
      </c>
      <c r="C192" s="85"/>
      <c r="D192" s="86"/>
      <c r="E192" s="88" t="s">
        <v>73</v>
      </c>
      <c r="F192" s="87" t="s">
        <v>258</v>
      </c>
      <c r="G192" s="87" t="s">
        <v>316</v>
      </c>
      <c r="H192" s="93">
        <v>2350</v>
      </c>
      <c r="I192" s="86"/>
      <c r="J192" s="92"/>
      <c r="K192" s="93">
        <v>2350</v>
      </c>
    </row>
    <row r="193" spans="1:11" ht="12.75">
      <c r="A193" s="99" t="s">
        <v>30</v>
      </c>
      <c r="B193" s="214" t="s">
        <v>355</v>
      </c>
      <c r="C193" s="85"/>
      <c r="D193" s="86"/>
      <c r="E193" s="88" t="s">
        <v>75</v>
      </c>
      <c r="F193" s="87" t="s">
        <v>258</v>
      </c>
      <c r="G193" s="66" t="s">
        <v>317</v>
      </c>
      <c r="H193" s="93">
        <v>21880</v>
      </c>
      <c r="I193" s="86"/>
      <c r="J193" s="92"/>
      <c r="K193" s="93">
        <f>SUM(H193)</f>
        <v>21880</v>
      </c>
    </row>
    <row r="194" spans="1:11" ht="15">
      <c r="A194" s="344" t="s">
        <v>443</v>
      </c>
      <c r="B194" s="345" t="s">
        <v>381</v>
      </c>
      <c r="C194" s="74"/>
      <c r="D194" s="75"/>
      <c r="E194" s="77" t="s">
        <v>114</v>
      </c>
      <c r="F194" s="76" t="s">
        <v>258</v>
      </c>
      <c r="G194" s="88" t="s">
        <v>318</v>
      </c>
      <c r="H194" s="395">
        <v>92379</v>
      </c>
      <c r="I194" s="75"/>
      <c r="J194" s="234"/>
      <c r="K194" s="382">
        <f>SUM(H194)</f>
        <v>92379</v>
      </c>
    </row>
    <row r="195" spans="1:11" ht="12.75">
      <c r="A195" s="138"/>
      <c r="B195" s="223" t="s">
        <v>207</v>
      </c>
      <c r="C195" s="224"/>
      <c r="D195" s="139"/>
      <c r="E195" s="135"/>
      <c r="F195" s="118"/>
      <c r="G195" s="120"/>
      <c r="H195" s="396"/>
      <c r="I195" s="139"/>
      <c r="J195" s="127"/>
      <c r="K195" s="383"/>
    </row>
    <row r="196" spans="1:11" ht="15">
      <c r="A196" s="334" t="s">
        <v>444</v>
      </c>
      <c r="B196" s="206" t="s">
        <v>204</v>
      </c>
      <c r="C196" s="192"/>
      <c r="D196" s="207"/>
      <c r="E196" s="208"/>
      <c r="F196" s="209"/>
      <c r="G196" s="120"/>
      <c r="H196" s="210"/>
      <c r="I196" s="193"/>
      <c r="J196" s="211"/>
      <c r="K196" s="212">
        <f>SUM(K197:K199)</f>
        <v>6780</v>
      </c>
    </row>
    <row r="197" spans="1:11" ht="12.75">
      <c r="A197" s="99" t="s">
        <v>17</v>
      </c>
      <c r="B197" s="213" t="s">
        <v>245</v>
      </c>
      <c r="C197" s="85"/>
      <c r="D197" s="86"/>
      <c r="E197" s="87" t="s">
        <v>127</v>
      </c>
      <c r="F197" s="87" t="s">
        <v>258</v>
      </c>
      <c r="G197" s="222" t="s">
        <v>287</v>
      </c>
      <c r="H197" s="87">
        <v>2900</v>
      </c>
      <c r="I197" s="96"/>
      <c r="J197" s="92"/>
      <c r="K197" s="93">
        <f>SUM(H197)</f>
        <v>2900</v>
      </c>
    </row>
    <row r="198" spans="1:11" ht="12.75">
      <c r="A198" s="99"/>
      <c r="B198" s="214" t="s">
        <v>244</v>
      </c>
      <c r="C198" s="85"/>
      <c r="D198" s="86"/>
      <c r="E198" s="87"/>
      <c r="F198" s="87"/>
      <c r="G198" s="88" t="s">
        <v>206</v>
      </c>
      <c r="H198" s="87"/>
      <c r="I198" s="96"/>
      <c r="J198" s="92"/>
      <c r="K198" s="93"/>
    </row>
    <row r="199" spans="1:11" ht="12.75">
      <c r="A199" s="341" t="s">
        <v>27</v>
      </c>
      <c r="B199" s="215" t="s">
        <v>246</v>
      </c>
      <c r="C199" s="116"/>
      <c r="D199" s="139"/>
      <c r="E199" s="216" t="s">
        <v>73</v>
      </c>
      <c r="F199" s="118" t="s">
        <v>258</v>
      </c>
      <c r="G199" s="23"/>
      <c r="H199" s="140">
        <v>3880</v>
      </c>
      <c r="I199" s="119"/>
      <c r="J199" s="127"/>
      <c r="K199" s="140">
        <f>SUM(H199)</f>
        <v>3880</v>
      </c>
    </row>
    <row r="200" spans="1:11" ht="12.75">
      <c r="A200" s="141"/>
      <c r="B200" s="85"/>
      <c r="C200" s="85"/>
      <c r="D200" s="85"/>
      <c r="E200" s="88"/>
      <c r="F200" s="85"/>
      <c r="H200" s="186"/>
      <c r="I200" s="85"/>
      <c r="J200" s="85"/>
      <c r="K200" s="88"/>
    </row>
    <row r="201" spans="1:11" ht="12.75">
      <c r="A201" s="380" t="s">
        <v>440</v>
      </c>
      <c r="B201" s="381"/>
      <c r="C201" s="381"/>
      <c r="D201" s="381"/>
      <c r="E201" s="88"/>
      <c r="F201" s="85"/>
      <c r="H201" s="186"/>
      <c r="I201" s="85"/>
      <c r="J201" s="85"/>
      <c r="K201" s="88"/>
    </row>
    <row r="202" spans="1:11" ht="12.75">
      <c r="A202" s="380" t="s">
        <v>441</v>
      </c>
      <c r="B202" s="381"/>
      <c r="C202" s="381"/>
      <c r="D202" s="381"/>
      <c r="E202" s="88"/>
      <c r="F202" s="85"/>
      <c r="H202" s="186"/>
      <c r="I202" s="85"/>
      <c r="J202" s="85"/>
      <c r="K202" s="88"/>
    </row>
    <row r="203" spans="1:11" ht="12.75">
      <c r="A203" s="141"/>
      <c r="B203" s="85"/>
      <c r="C203" s="85"/>
      <c r="D203" s="85"/>
      <c r="E203" s="88"/>
      <c r="F203" s="85"/>
      <c r="H203" s="186"/>
      <c r="I203" s="85"/>
      <c r="J203" s="85"/>
      <c r="K203" s="88"/>
    </row>
    <row r="204" spans="1:11" ht="12.75">
      <c r="A204" s="141"/>
      <c r="B204" s="85"/>
      <c r="C204" s="85"/>
      <c r="D204" s="85"/>
      <c r="E204" s="88"/>
      <c r="F204" s="85"/>
      <c r="H204" s="186"/>
      <c r="I204" s="85"/>
      <c r="J204" s="85"/>
      <c r="K204" s="88"/>
    </row>
    <row r="205" spans="1:11" ht="12.75">
      <c r="A205" s="141"/>
      <c r="B205" s="85"/>
      <c r="C205" s="85"/>
      <c r="D205" s="85"/>
      <c r="E205" s="88"/>
      <c r="F205" s="85"/>
      <c r="H205" s="186"/>
      <c r="I205" s="85"/>
      <c r="J205" s="85"/>
      <c r="K205" s="88"/>
    </row>
    <row r="206" spans="1:11" ht="12.75">
      <c r="A206" s="141"/>
      <c r="B206" s="85"/>
      <c r="C206" s="85"/>
      <c r="D206" s="85"/>
      <c r="E206" s="88"/>
      <c r="F206" s="85"/>
      <c r="G206" s="85"/>
      <c r="H206" s="186"/>
      <c r="I206" s="85"/>
      <c r="J206" s="85"/>
      <c r="K206" s="88"/>
    </row>
    <row r="207" spans="1:11" ht="12.75">
      <c r="A207" s="141"/>
      <c r="B207" s="85"/>
      <c r="C207" s="85"/>
      <c r="D207" s="85"/>
      <c r="E207" s="88"/>
      <c r="F207" s="85"/>
      <c r="G207" s="85"/>
      <c r="H207" s="186"/>
      <c r="I207" s="85"/>
      <c r="J207" s="85"/>
      <c r="K207" s="88"/>
    </row>
    <row r="208" spans="1:11" ht="12.75">
      <c r="A208" s="141"/>
      <c r="B208" s="85"/>
      <c r="C208" s="85"/>
      <c r="D208" s="85"/>
      <c r="E208" s="88"/>
      <c r="F208" s="85"/>
      <c r="G208" s="85"/>
      <c r="H208" s="186"/>
      <c r="I208" s="85"/>
      <c r="J208" s="85"/>
      <c r="K208" s="88"/>
    </row>
    <row r="209" spans="1:11" ht="12.75">
      <c r="A209" s="141"/>
      <c r="B209" s="85"/>
      <c r="C209" s="85"/>
      <c r="D209" s="85"/>
      <c r="E209" s="88"/>
      <c r="F209" s="85"/>
      <c r="G209" s="85"/>
      <c r="H209" s="186"/>
      <c r="I209" s="85"/>
      <c r="J209" s="85"/>
      <c r="K209" s="88"/>
    </row>
    <row r="210" spans="1:11" ht="12.75">
      <c r="A210" s="141"/>
      <c r="B210" s="85"/>
      <c r="C210" s="85"/>
      <c r="D210" s="85"/>
      <c r="E210" s="88"/>
      <c r="F210" s="85"/>
      <c r="G210" s="85"/>
      <c r="H210" s="186"/>
      <c r="I210" s="85"/>
      <c r="J210" s="85"/>
      <c r="K210" s="88"/>
    </row>
    <row r="211" spans="1:11" ht="12.75">
      <c r="A211" s="141"/>
      <c r="B211" s="85"/>
      <c r="C211" s="85"/>
      <c r="D211" s="85"/>
      <c r="E211" s="88"/>
      <c r="F211" s="85"/>
      <c r="G211" s="85"/>
      <c r="H211" s="186"/>
      <c r="I211" s="85"/>
      <c r="J211" s="85"/>
      <c r="K211" s="88"/>
    </row>
    <row r="212" spans="1:11" ht="12.75">
      <c r="A212" s="141"/>
      <c r="B212" s="85"/>
      <c r="C212" s="85"/>
      <c r="D212" s="85"/>
      <c r="E212" s="88"/>
      <c r="F212" s="85"/>
      <c r="G212" s="85"/>
      <c r="H212" s="186"/>
      <c r="I212" s="85"/>
      <c r="J212" s="85"/>
      <c r="K212" s="88"/>
    </row>
    <row r="213" spans="1:11" ht="12.75">
      <c r="A213" s="141"/>
      <c r="B213" s="85"/>
      <c r="C213" s="85"/>
      <c r="D213" s="85"/>
      <c r="E213" s="88"/>
      <c r="F213" s="85"/>
      <c r="G213" s="85"/>
      <c r="H213" s="186"/>
      <c r="I213" s="85"/>
      <c r="J213" s="85"/>
      <c r="K213" s="88"/>
    </row>
    <row r="214" spans="1:11" ht="12.75">
      <c r="A214" s="141"/>
      <c r="B214" s="85"/>
      <c r="C214" s="85"/>
      <c r="D214" s="85"/>
      <c r="E214" s="88"/>
      <c r="F214" s="85"/>
      <c r="G214" s="85"/>
      <c r="H214" s="186"/>
      <c r="I214" s="85"/>
      <c r="J214" s="85"/>
      <c r="K214" s="88"/>
    </row>
    <row r="215" spans="1:11" ht="12.75">
      <c r="A215" s="141"/>
      <c r="B215" s="85"/>
      <c r="C215" s="85"/>
      <c r="D215" s="85"/>
      <c r="E215" s="88"/>
      <c r="F215" s="85"/>
      <c r="G215" s="85"/>
      <c r="H215" s="186"/>
      <c r="I215" s="85"/>
      <c r="J215" s="85"/>
      <c r="K215" s="88" t="s">
        <v>416</v>
      </c>
    </row>
    <row r="216" spans="1:11" ht="12.75">
      <c r="A216" s="141"/>
      <c r="B216" s="85"/>
      <c r="C216" s="85"/>
      <c r="D216" s="85"/>
      <c r="E216" s="88"/>
      <c r="F216" s="85"/>
      <c r="G216" s="85"/>
      <c r="H216" s="186"/>
      <c r="I216" s="85"/>
      <c r="J216" s="85"/>
      <c r="K216" s="88"/>
    </row>
    <row r="217" spans="1:11" ht="12" customHeight="1">
      <c r="A217" s="141"/>
      <c r="B217" s="85"/>
      <c r="C217" s="85"/>
      <c r="D217" s="85"/>
      <c r="E217" s="88"/>
      <c r="F217" s="85"/>
      <c r="G217" s="85"/>
      <c r="H217" s="186"/>
      <c r="I217" s="85"/>
      <c r="J217" s="85"/>
      <c r="K217" s="88"/>
    </row>
    <row r="218" spans="1:11" ht="17.25">
      <c r="A218" s="187"/>
      <c r="B218" s="116"/>
      <c r="C218" s="116"/>
      <c r="D218" s="390" t="s">
        <v>379</v>
      </c>
      <c r="E218" s="390"/>
      <c r="F218" s="390"/>
      <c r="G218" s="390"/>
      <c r="H218" s="390"/>
      <c r="I218" s="116"/>
      <c r="J218" s="116"/>
      <c r="K218" s="135"/>
    </row>
    <row r="219" spans="1:11" ht="12.75">
      <c r="A219" s="122"/>
      <c r="B219" s="74"/>
      <c r="C219" s="74"/>
      <c r="D219" s="75"/>
      <c r="E219" s="123" t="s">
        <v>0</v>
      </c>
      <c r="F219" s="79" t="s">
        <v>1</v>
      </c>
      <c r="G219" s="79" t="s">
        <v>2</v>
      </c>
      <c r="H219" s="376" t="s">
        <v>3</v>
      </c>
      <c r="I219" s="376"/>
      <c r="J219" s="376"/>
      <c r="K219" s="79"/>
    </row>
    <row r="220" spans="1:11" ht="12.75">
      <c r="A220" s="124" t="s">
        <v>4</v>
      </c>
      <c r="B220" s="374" t="s">
        <v>5</v>
      </c>
      <c r="C220" s="374"/>
      <c r="D220" s="377"/>
      <c r="E220" s="125" t="s">
        <v>6</v>
      </c>
      <c r="F220" s="90" t="s">
        <v>7</v>
      </c>
      <c r="G220" s="126" t="s">
        <v>8</v>
      </c>
      <c r="H220" s="79" t="s">
        <v>360</v>
      </c>
      <c r="I220" s="80" t="s">
        <v>9</v>
      </c>
      <c r="J220" s="188" t="s">
        <v>10</v>
      </c>
      <c r="K220" s="90" t="s">
        <v>11</v>
      </c>
    </row>
    <row r="221" spans="1:11" ht="12.75">
      <c r="A221" s="138"/>
      <c r="B221" s="116"/>
      <c r="C221" s="116"/>
      <c r="D221" s="139"/>
      <c r="E221" s="144"/>
      <c r="F221" s="118"/>
      <c r="G221" s="145"/>
      <c r="H221" s="146" t="s">
        <v>12</v>
      </c>
      <c r="I221" s="147" t="s">
        <v>13</v>
      </c>
      <c r="J221" s="189" t="s">
        <v>14</v>
      </c>
      <c r="K221" s="146" t="s">
        <v>359</v>
      </c>
    </row>
    <row r="222" spans="1:11" ht="15">
      <c r="A222" s="217" t="s">
        <v>39</v>
      </c>
      <c r="B222" s="206" t="s">
        <v>190</v>
      </c>
      <c r="C222" s="193"/>
      <c r="D222" s="193"/>
      <c r="E222" s="193"/>
      <c r="F222" s="193"/>
      <c r="G222" s="193"/>
      <c r="H222" s="225"/>
      <c r="I222" s="211"/>
      <c r="J222" s="226"/>
      <c r="K222" s="196">
        <f>SUM(K224:K232)</f>
        <v>131765</v>
      </c>
    </row>
    <row r="223" spans="1:11" ht="13.5">
      <c r="A223" s="227"/>
      <c r="B223" s="199"/>
      <c r="C223" s="228"/>
      <c r="D223" s="229"/>
      <c r="E223" s="229"/>
      <c r="F223" s="229"/>
      <c r="G223" s="229"/>
      <c r="H223" s="354"/>
      <c r="I223" s="229"/>
      <c r="J223" s="230"/>
      <c r="K223" s="349"/>
    </row>
    <row r="224" spans="1:11" ht="12.75">
      <c r="A224" s="323" t="s">
        <v>17</v>
      </c>
      <c r="B224" s="231" t="s">
        <v>247</v>
      </c>
      <c r="C224" s="85"/>
      <c r="D224" s="86"/>
      <c r="E224" s="128" t="s">
        <v>46</v>
      </c>
      <c r="F224" s="76" t="s">
        <v>258</v>
      </c>
      <c r="G224" s="86"/>
      <c r="H224" s="93">
        <v>3100</v>
      </c>
      <c r="I224" s="96"/>
      <c r="J224" s="96"/>
      <c r="K224" s="325">
        <v>3100</v>
      </c>
    </row>
    <row r="225" spans="1:11" ht="12.75">
      <c r="A225" s="113"/>
      <c r="B225" s="106" t="s">
        <v>248</v>
      </c>
      <c r="C225" s="85"/>
      <c r="D225" s="86"/>
      <c r="E225" s="120"/>
      <c r="F225" s="87"/>
      <c r="G225" s="100" t="s">
        <v>456</v>
      </c>
      <c r="H225" s="93"/>
      <c r="I225" s="96"/>
      <c r="J225" s="96"/>
      <c r="K225" s="326"/>
    </row>
    <row r="226" spans="1:11" ht="12.75">
      <c r="A226" s="113" t="s">
        <v>27</v>
      </c>
      <c r="B226" s="231" t="s">
        <v>250</v>
      </c>
      <c r="C226" s="85"/>
      <c r="D226" s="86"/>
      <c r="E226" s="128" t="s">
        <v>46</v>
      </c>
      <c r="F226" s="87" t="s">
        <v>284</v>
      </c>
      <c r="G226" s="120"/>
      <c r="H226" s="93">
        <v>9000</v>
      </c>
      <c r="I226" s="96"/>
      <c r="J226" s="96"/>
      <c r="K226" s="93">
        <v>9000</v>
      </c>
    </row>
    <row r="227" spans="1:11" ht="12.75">
      <c r="A227" s="113" t="s">
        <v>30</v>
      </c>
      <c r="B227" s="106" t="s">
        <v>346</v>
      </c>
      <c r="C227" s="85"/>
      <c r="D227" s="86"/>
      <c r="E227" s="88" t="s">
        <v>249</v>
      </c>
      <c r="F227" s="87" t="s">
        <v>258</v>
      </c>
      <c r="G227" s="100" t="s">
        <v>191</v>
      </c>
      <c r="H227" s="232">
        <v>12500</v>
      </c>
      <c r="I227" s="96"/>
      <c r="J227" s="96"/>
      <c r="K227" s="326">
        <v>12500</v>
      </c>
    </row>
    <row r="228" spans="1:11" ht="12.75">
      <c r="A228" s="113" t="s">
        <v>33</v>
      </c>
      <c r="B228" s="106" t="s">
        <v>382</v>
      </c>
      <c r="C228" s="85"/>
      <c r="D228" s="86"/>
      <c r="E228" s="88" t="s">
        <v>48</v>
      </c>
      <c r="F228" s="87"/>
      <c r="G228" s="100" t="s">
        <v>192</v>
      </c>
      <c r="H228" s="232">
        <v>56004</v>
      </c>
      <c r="I228" s="96"/>
      <c r="J228" s="96"/>
      <c r="K228" s="326">
        <v>56004</v>
      </c>
    </row>
    <row r="229" spans="1:11" ht="12.75">
      <c r="A229" s="113"/>
      <c r="B229" s="391" t="s">
        <v>347</v>
      </c>
      <c r="C229" s="385"/>
      <c r="D229" s="386"/>
      <c r="E229" s="88"/>
      <c r="F229" s="87" t="s">
        <v>258</v>
      </c>
      <c r="G229" s="100" t="s">
        <v>193</v>
      </c>
      <c r="H229" s="93"/>
      <c r="I229" s="96"/>
      <c r="J229" s="96"/>
      <c r="K229" s="326"/>
    </row>
    <row r="230" spans="1:11" ht="12.75">
      <c r="A230" s="113"/>
      <c r="B230" s="365" t="s">
        <v>348</v>
      </c>
      <c r="C230" s="366"/>
      <c r="D230" s="367"/>
      <c r="E230" s="88"/>
      <c r="F230" s="87" t="s">
        <v>258</v>
      </c>
      <c r="G230" s="142" t="s">
        <v>319</v>
      </c>
      <c r="H230" s="93">
        <v>31349</v>
      </c>
      <c r="I230" s="96"/>
      <c r="J230" s="96"/>
      <c r="K230" s="326">
        <v>31349</v>
      </c>
    </row>
    <row r="231" spans="1:11" ht="12.75">
      <c r="A231" s="111" t="s">
        <v>35</v>
      </c>
      <c r="B231" s="307" t="s">
        <v>349</v>
      </c>
      <c r="C231" s="308"/>
      <c r="D231" s="309"/>
      <c r="E231" s="87" t="s">
        <v>73</v>
      </c>
      <c r="F231" s="100" t="s">
        <v>258</v>
      </c>
      <c r="G231" s="100" t="s">
        <v>194</v>
      </c>
      <c r="H231" s="93">
        <v>12812</v>
      </c>
      <c r="I231" s="96"/>
      <c r="J231" s="96"/>
      <c r="K231" s="326">
        <v>12812</v>
      </c>
    </row>
    <row r="232" spans="1:11" ht="12.75">
      <c r="A232" s="111" t="s">
        <v>39</v>
      </c>
      <c r="B232" s="368" t="s">
        <v>350</v>
      </c>
      <c r="C232" s="369"/>
      <c r="D232" s="370"/>
      <c r="E232" s="118" t="s">
        <v>75</v>
      </c>
      <c r="F232" s="118"/>
      <c r="G232" s="216"/>
      <c r="H232" s="140">
        <v>7000</v>
      </c>
      <c r="I232" s="119"/>
      <c r="J232" s="119"/>
      <c r="K232" s="327">
        <v>7000</v>
      </c>
    </row>
    <row r="233" spans="1:11" ht="12.75">
      <c r="A233" s="321"/>
      <c r="B233" s="308"/>
      <c r="C233" s="308"/>
      <c r="D233" s="308"/>
      <c r="E233" s="322"/>
      <c r="F233" s="308"/>
      <c r="G233" s="308"/>
      <c r="H233" s="322"/>
      <c r="I233" s="308"/>
      <c r="J233" s="308"/>
      <c r="K233" s="322"/>
    </row>
    <row r="234" spans="1:11" ht="12.75">
      <c r="A234" s="321"/>
      <c r="B234" s="308"/>
      <c r="C234" s="308"/>
      <c r="D234" s="308"/>
      <c r="E234" s="322"/>
      <c r="F234" s="308"/>
      <c r="G234" s="308"/>
      <c r="H234" s="322"/>
      <c r="I234" s="308"/>
      <c r="J234" s="308"/>
      <c r="K234" s="322"/>
    </row>
    <row r="235" spans="1:11" ht="12.75">
      <c r="A235" s="321"/>
      <c r="B235" s="308"/>
      <c r="C235" s="308"/>
      <c r="D235" s="308"/>
      <c r="E235" s="322"/>
      <c r="F235" s="308"/>
      <c r="G235" s="308"/>
      <c r="H235" s="322"/>
      <c r="I235" s="308"/>
      <c r="J235" s="308"/>
      <c r="K235" s="322"/>
    </row>
    <row r="236" spans="1:11" ht="12.75">
      <c r="A236" s="321"/>
      <c r="B236" s="308"/>
      <c r="C236" s="308"/>
      <c r="D236" s="308"/>
      <c r="E236" s="322"/>
      <c r="F236" s="308"/>
      <c r="G236" s="308"/>
      <c r="H236" s="322"/>
      <c r="I236" s="308"/>
      <c r="J236" s="308"/>
      <c r="K236" s="322"/>
    </row>
    <row r="237" spans="5:11" ht="12.75">
      <c r="E237" s="322"/>
      <c r="F237" s="308"/>
      <c r="G237" s="308"/>
      <c r="H237" s="322"/>
      <c r="I237" s="308"/>
      <c r="J237" s="308"/>
      <c r="K237" s="322"/>
    </row>
    <row r="238" spans="1:11" ht="12.75">
      <c r="A238" s="380" t="s">
        <v>441</v>
      </c>
      <c r="B238" s="381"/>
      <c r="C238" s="381"/>
      <c r="D238" s="381"/>
      <c r="E238" s="322"/>
      <c r="F238" s="308"/>
      <c r="G238" s="308"/>
      <c r="H238" s="322"/>
      <c r="I238" s="308"/>
      <c r="J238" s="308"/>
      <c r="K238" s="322"/>
    </row>
    <row r="239" spans="1:11" ht="12.75">
      <c r="A239" s="321"/>
      <c r="B239" s="308"/>
      <c r="C239" s="308"/>
      <c r="D239" s="308"/>
      <c r="E239" s="322"/>
      <c r="F239" s="308"/>
      <c r="G239" s="308"/>
      <c r="H239" s="322"/>
      <c r="I239" s="308"/>
      <c r="J239" s="308"/>
      <c r="K239" s="322"/>
    </row>
    <row r="240" spans="1:11" ht="12.75">
      <c r="A240" s="321"/>
      <c r="B240" s="308"/>
      <c r="C240" s="308"/>
      <c r="D240" s="308"/>
      <c r="E240" s="322"/>
      <c r="F240" s="308"/>
      <c r="G240" s="308"/>
      <c r="H240" s="322"/>
      <c r="I240" s="308"/>
      <c r="J240" s="308"/>
      <c r="K240" s="322"/>
    </row>
    <row r="241" spans="1:11" ht="12.75">
      <c r="A241" s="141"/>
      <c r="B241" s="85"/>
      <c r="C241" s="85"/>
      <c r="D241" s="85"/>
      <c r="E241" s="88"/>
      <c r="F241" s="85"/>
      <c r="G241" s="85"/>
      <c r="H241" s="186"/>
      <c r="I241" s="85"/>
      <c r="J241" s="85"/>
      <c r="K241" s="88"/>
    </row>
    <row r="242" spans="1:11" ht="12.75">
      <c r="A242" s="141"/>
      <c r="B242" s="85"/>
      <c r="C242" s="85"/>
      <c r="D242" s="85"/>
      <c r="E242" s="88"/>
      <c r="F242" s="85"/>
      <c r="G242" s="85"/>
      <c r="H242" s="186"/>
      <c r="I242" s="85"/>
      <c r="J242" s="85"/>
      <c r="K242" s="88"/>
    </row>
    <row r="243" spans="1:11" ht="12.75">
      <c r="A243" s="141"/>
      <c r="B243" s="85"/>
      <c r="C243" s="85"/>
      <c r="D243" s="85"/>
      <c r="E243" s="88"/>
      <c r="F243" s="85"/>
      <c r="G243" s="85"/>
      <c r="H243" s="186"/>
      <c r="I243" s="85"/>
      <c r="J243" s="85"/>
      <c r="K243" s="88"/>
    </row>
    <row r="244" spans="1:11" ht="12.75">
      <c r="A244" s="141"/>
      <c r="B244" s="85"/>
      <c r="C244" s="85"/>
      <c r="D244" s="85"/>
      <c r="E244" s="88"/>
      <c r="F244" s="85"/>
      <c r="G244" s="85"/>
      <c r="H244" s="186"/>
      <c r="I244" s="85"/>
      <c r="J244" s="85"/>
      <c r="K244" s="88"/>
    </row>
    <row r="245" spans="1:11" ht="12.75">
      <c r="A245" s="141"/>
      <c r="B245" s="85"/>
      <c r="C245" s="85"/>
      <c r="D245" s="85"/>
      <c r="E245" s="88"/>
      <c r="F245" s="85"/>
      <c r="G245" s="85"/>
      <c r="H245" s="186"/>
      <c r="I245" s="85"/>
      <c r="J245" s="85"/>
      <c r="K245" s="88"/>
    </row>
    <row r="246" spans="1:11" ht="12.75">
      <c r="A246" s="141"/>
      <c r="B246" s="85"/>
      <c r="C246" s="85"/>
      <c r="D246" s="85"/>
      <c r="E246" s="88"/>
      <c r="F246" s="85"/>
      <c r="G246" s="85"/>
      <c r="H246" s="186"/>
      <c r="I246" s="85"/>
      <c r="J246" s="85"/>
      <c r="K246" s="88"/>
    </row>
    <row r="247" spans="1:11" ht="12.75">
      <c r="A247" s="141"/>
      <c r="B247" s="85"/>
      <c r="C247" s="85"/>
      <c r="D247" s="85"/>
      <c r="E247" s="88"/>
      <c r="F247" s="85"/>
      <c r="G247" s="85"/>
      <c r="H247" s="186"/>
      <c r="I247" s="85"/>
      <c r="J247" s="85"/>
      <c r="K247" s="88"/>
    </row>
    <row r="248" spans="1:11" ht="12.75">
      <c r="A248" s="141"/>
      <c r="B248" s="85"/>
      <c r="C248" s="85"/>
      <c r="D248" s="85"/>
      <c r="E248" s="88"/>
      <c r="F248" s="85"/>
      <c r="G248" s="85"/>
      <c r="H248" s="186"/>
      <c r="I248" s="85"/>
      <c r="J248" s="85"/>
      <c r="K248" s="88"/>
    </row>
    <row r="249" spans="1:11" ht="12.75">
      <c r="A249" s="141"/>
      <c r="B249" s="85"/>
      <c r="C249" s="85"/>
      <c r="D249" s="85"/>
      <c r="E249" s="88"/>
      <c r="F249" s="85"/>
      <c r="G249" s="85"/>
      <c r="H249" s="186"/>
      <c r="I249" s="85"/>
      <c r="J249" s="85"/>
      <c r="K249" s="88" t="s">
        <v>418</v>
      </c>
    </row>
    <row r="250" spans="1:11" ht="12.75">
      <c r="A250" s="141"/>
      <c r="B250" s="85"/>
      <c r="C250" s="85"/>
      <c r="D250" s="85"/>
      <c r="E250" s="88"/>
      <c r="F250" s="85"/>
      <c r="G250" s="85"/>
      <c r="H250" s="186"/>
      <c r="I250" s="85"/>
      <c r="J250" s="85"/>
      <c r="K250" s="88"/>
    </row>
    <row r="251" spans="1:11" ht="12.75">
      <c r="A251" s="141"/>
      <c r="B251" s="85"/>
      <c r="C251" s="85"/>
      <c r="D251" s="85"/>
      <c r="E251" s="88"/>
      <c r="F251" s="85"/>
      <c r="G251" s="85"/>
      <c r="H251" s="186"/>
      <c r="I251" s="85"/>
      <c r="J251" s="85"/>
      <c r="K251" s="88"/>
    </row>
    <row r="252" spans="1:11" ht="18">
      <c r="A252" s="121"/>
      <c r="B252" s="233"/>
      <c r="C252" s="233"/>
      <c r="D252" s="120"/>
      <c r="E252" s="120"/>
      <c r="F252" s="143" t="s">
        <v>362</v>
      </c>
      <c r="G252" s="71"/>
      <c r="H252" s="120"/>
      <c r="I252" s="71"/>
      <c r="J252" s="71"/>
      <c r="K252" s="71"/>
    </row>
    <row r="253" spans="1:11" s="11" customFormat="1" ht="13.5" customHeight="1">
      <c r="A253" s="122"/>
      <c r="B253" s="234"/>
      <c r="C253" s="74"/>
      <c r="D253" s="75"/>
      <c r="E253" s="123" t="s">
        <v>0</v>
      </c>
      <c r="F253" s="79" t="s">
        <v>1</v>
      </c>
      <c r="G253" s="79" t="s">
        <v>2</v>
      </c>
      <c r="H253" s="376" t="s">
        <v>3</v>
      </c>
      <c r="I253" s="376"/>
      <c r="J253" s="376"/>
      <c r="K253" s="235"/>
    </row>
    <row r="254" spans="1:11" s="11" customFormat="1" ht="15" customHeight="1">
      <c r="A254" s="124" t="s">
        <v>4</v>
      </c>
      <c r="B254" s="397" t="s">
        <v>5</v>
      </c>
      <c r="C254" s="374"/>
      <c r="D254" s="377"/>
      <c r="E254" s="125" t="s">
        <v>6</v>
      </c>
      <c r="F254" s="90" t="s">
        <v>7</v>
      </c>
      <c r="G254" s="126" t="s">
        <v>8</v>
      </c>
      <c r="H254" s="79" t="s">
        <v>360</v>
      </c>
      <c r="I254" s="80" t="s">
        <v>9</v>
      </c>
      <c r="J254" s="188" t="s">
        <v>10</v>
      </c>
      <c r="K254" s="236" t="s">
        <v>11</v>
      </c>
    </row>
    <row r="255" spans="1:11" s="11" customFormat="1" ht="13.5" customHeight="1">
      <c r="A255" s="97"/>
      <c r="B255" s="127"/>
      <c r="C255" s="116"/>
      <c r="D255" s="139"/>
      <c r="E255" s="125"/>
      <c r="F255" s="87"/>
      <c r="G255" s="128"/>
      <c r="H255" s="90" t="s">
        <v>12</v>
      </c>
      <c r="I255" s="91" t="s">
        <v>13</v>
      </c>
      <c r="J255" s="126" t="s">
        <v>14</v>
      </c>
      <c r="K255" s="236" t="s">
        <v>359</v>
      </c>
    </row>
    <row r="256" spans="1:11" ht="15.75" customHeight="1">
      <c r="A256" s="148" t="s">
        <v>15</v>
      </c>
      <c r="B256" s="176"/>
      <c r="C256" s="95"/>
      <c r="D256" s="95"/>
      <c r="E256" s="74"/>
      <c r="F256" s="74"/>
      <c r="G256" s="74"/>
      <c r="H256" s="77"/>
      <c r="I256" s="77"/>
      <c r="J256" s="80"/>
      <c r="K256" s="131">
        <f>SUM(K259:K263,)</f>
        <v>19220</v>
      </c>
    </row>
    <row r="257" spans="1:11" ht="16.5" customHeight="1">
      <c r="A257" s="151"/>
      <c r="B257" s="237" t="s">
        <v>16</v>
      </c>
      <c r="C257" s="238"/>
      <c r="D257" s="238"/>
      <c r="E257" s="116"/>
      <c r="F257" s="116"/>
      <c r="G257" s="116"/>
      <c r="H257" s="135"/>
      <c r="I257" s="135"/>
      <c r="J257" s="147"/>
      <c r="K257" s="136"/>
    </row>
    <row r="258" spans="1:11" ht="12.75">
      <c r="A258" s="76"/>
      <c r="B258" s="85"/>
      <c r="C258" s="85"/>
      <c r="D258" s="86"/>
      <c r="E258" s="100" t="s">
        <v>18</v>
      </c>
      <c r="F258" s="87" t="s">
        <v>258</v>
      </c>
      <c r="G258" s="87" t="s">
        <v>19</v>
      </c>
      <c r="H258" s="88"/>
      <c r="I258" s="96"/>
      <c r="J258" s="96"/>
      <c r="K258" s="87"/>
    </row>
    <row r="259" spans="1:11" ht="12.75">
      <c r="A259" s="87"/>
      <c r="B259" s="85"/>
      <c r="C259" s="85"/>
      <c r="D259" s="86"/>
      <c r="E259" s="100"/>
      <c r="F259" s="87" t="s">
        <v>20</v>
      </c>
      <c r="G259" s="87" t="s">
        <v>21</v>
      </c>
      <c r="H259" s="181"/>
      <c r="I259" s="96"/>
      <c r="J259" s="96"/>
      <c r="K259" s="181"/>
    </row>
    <row r="260" spans="1:11" ht="12.75">
      <c r="A260" s="87"/>
      <c r="B260" s="85"/>
      <c r="C260" s="85"/>
      <c r="D260" s="86"/>
      <c r="E260" s="100"/>
      <c r="F260" s="88" t="s">
        <v>22</v>
      </c>
      <c r="G260" s="87" t="s">
        <v>23</v>
      </c>
      <c r="H260" s="181"/>
      <c r="I260" s="96"/>
      <c r="J260" s="96"/>
      <c r="K260" s="181"/>
    </row>
    <row r="261" spans="1:11" ht="12.75">
      <c r="A261" s="87" t="s">
        <v>17</v>
      </c>
      <c r="B261" s="85" t="s">
        <v>388</v>
      </c>
      <c r="C261" s="85"/>
      <c r="D261" s="86"/>
      <c r="E261" s="100" t="s">
        <v>24</v>
      </c>
      <c r="F261" s="87" t="s">
        <v>25</v>
      </c>
      <c r="G261" s="87" t="s">
        <v>26</v>
      </c>
      <c r="H261" s="181">
        <v>8148</v>
      </c>
      <c r="I261" s="96"/>
      <c r="J261" s="96"/>
      <c r="K261" s="181">
        <f>H261</f>
        <v>8148</v>
      </c>
    </row>
    <row r="262" spans="1:11" ht="12.75">
      <c r="A262" s="87" t="s">
        <v>27</v>
      </c>
      <c r="B262" s="85" t="s">
        <v>28</v>
      </c>
      <c r="C262" s="85"/>
      <c r="D262" s="86"/>
      <c r="E262" s="100"/>
      <c r="F262" s="85"/>
      <c r="G262" s="87" t="s">
        <v>29</v>
      </c>
      <c r="H262" s="181">
        <v>3600</v>
      </c>
      <c r="I262" s="96"/>
      <c r="J262" s="96"/>
      <c r="K262" s="181">
        <f>H262</f>
        <v>3600</v>
      </c>
    </row>
    <row r="263" spans="1:11" ht="12.75">
      <c r="A263" s="239" t="s">
        <v>30</v>
      </c>
      <c r="B263" s="106" t="s">
        <v>44</v>
      </c>
      <c r="C263" s="85"/>
      <c r="D263" s="86"/>
      <c r="E263" s="100"/>
      <c r="F263" s="87"/>
      <c r="G263" s="87" t="s">
        <v>31</v>
      </c>
      <c r="H263" s="181">
        <v>7472</v>
      </c>
      <c r="I263" s="96"/>
      <c r="J263" s="96"/>
      <c r="K263" s="181">
        <f>H263</f>
        <v>7472</v>
      </c>
    </row>
    <row r="264" spans="1:11" ht="12.75">
      <c r="A264" s="87"/>
      <c r="B264" s="106" t="s">
        <v>320</v>
      </c>
      <c r="C264" s="85"/>
      <c r="D264" s="86"/>
      <c r="E264" s="100"/>
      <c r="F264" s="87"/>
      <c r="G264" s="87" t="s">
        <v>32</v>
      </c>
      <c r="H264" s="181"/>
      <c r="I264" s="96"/>
      <c r="J264" s="96"/>
      <c r="K264" s="181"/>
    </row>
    <row r="265" spans="1:11" ht="12.75">
      <c r="A265" s="239"/>
      <c r="B265" s="85" t="s">
        <v>322</v>
      </c>
      <c r="C265" s="85"/>
      <c r="D265" s="86"/>
      <c r="E265" s="100"/>
      <c r="F265" s="87"/>
      <c r="G265" s="88" t="s">
        <v>34</v>
      </c>
      <c r="H265" s="87"/>
      <c r="I265" s="96"/>
      <c r="J265" s="96"/>
      <c r="K265" s="87"/>
    </row>
    <row r="266" spans="1:11" ht="12.75">
      <c r="A266" s="239"/>
      <c r="B266" s="85" t="s">
        <v>36</v>
      </c>
      <c r="C266" s="85"/>
      <c r="D266" s="86"/>
      <c r="E266" s="100"/>
      <c r="F266" s="87"/>
      <c r="G266" s="87" t="s">
        <v>37</v>
      </c>
      <c r="H266" s="87"/>
      <c r="I266" s="96"/>
      <c r="J266" s="96"/>
      <c r="K266" s="87"/>
    </row>
    <row r="267" spans="1:11" ht="12.75">
      <c r="A267" s="239"/>
      <c r="B267" s="106" t="s">
        <v>321</v>
      </c>
      <c r="C267" s="85"/>
      <c r="D267" s="86"/>
      <c r="E267" s="100"/>
      <c r="F267" s="87"/>
      <c r="G267" s="87" t="s">
        <v>38</v>
      </c>
      <c r="H267" s="87"/>
      <c r="I267" s="96"/>
      <c r="J267" s="96"/>
      <c r="K267" s="87"/>
    </row>
    <row r="268" spans="1:11" ht="12.75">
      <c r="A268" s="239"/>
      <c r="B268" s="106" t="s">
        <v>40</v>
      </c>
      <c r="C268" s="85"/>
      <c r="D268" s="86"/>
      <c r="E268" s="100"/>
      <c r="F268" s="87"/>
      <c r="G268" s="87" t="s">
        <v>41</v>
      </c>
      <c r="H268" s="87"/>
      <c r="I268" s="96"/>
      <c r="J268" s="96"/>
      <c r="K268" s="87"/>
    </row>
    <row r="269" spans="1:11" ht="12.75">
      <c r="A269" s="239"/>
      <c r="B269" s="106" t="s">
        <v>323</v>
      </c>
      <c r="C269" s="85"/>
      <c r="D269" s="86"/>
      <c r="E269" s="100"/>
      <c r="F269" s="87"/>
      <c r="G269" s="87" t="s">
        <v>42</v>
      </c>
      <c r="H269" s="87"/>
      <c r="I269" s="96"/>
      <c r="J269" s="96"/>
      <c r="K269" s="87"/>
    </row>
    <row r="270" spans="1:11" ht="12.75">
      <c r="A270" s="239"/>
      <c r="B270" s="106"/>
      <c r="C270" s="85"/>
      <c r="D270" s="86"/>
      <c r="E270" s="87"/>
      <c r="F270" s="87"/>
      <c r="G270" s="88" t="s">
        <v>324</v>
      </c>
      <c r="H270" s="87"/>
      <c r="I270" s="96"/>
      <c r="J270" s="96"/>
      <c r="K270" s="87"/>
    </row>
    <row r="271" spans="1:11" ht="12.75">
      <c r="A271" s="239" t="s">
        <v>33</v>
      </c>
      <c r="B271" s="106" t="s">
        <v>383</v>
      </c>
      <c r="C271" s="85"/>
      <c r="D271" s="86"/>
      <c r="E271" s="87"/>
      <c r="F271" s="87" t="s">
        <v>277</v>
      </c>
      <c r="G271" s="87" t="s">
        <v>325</v>
      </c>
      <c r="H271" s="87"/>
      <c r="I271" s="96"/>
      <c r="J271" s="96"/>
      <c r="K271" s="87"/>
    </row>
    <row r="272" spans="1:11" ht="12.75">
      <c r="A272" s="87"/>
      <c r="B272" s="85" t="s">
        <v>384</v>
      </c>
      <c r="C272" s="85"/>
      <c r="D272" s="86"/>
      <c r="E272" s="87"/>
      <c r="F272" s="87" t="s">
        <v>385</v>
      </c>
      <c r="G272" s="87" t="s">
        <v>386</v>
      </c>
      <c r="H272" s="87"/>
      <c r="I272" s="96"/>
      <c r="J272" s="96"/>
      <c r="K272" s="87"/>
    </row>
    <row r="273" spans="1:11" ht="12.75">
      <c r="A273" s="118"/>
      <c r="B273" s="116"/>
      <c r="C273" s="116"/>
      <c r="D273" s="139"/>
      <c r="E273" s="118"/>
      <c r="F273" s="118"/>
      <c r="G273" s="118" t="s">
        <v>387</v>
      </c>
      <c r="H273" s="118"/>
      <c r="I273" s="119"/>
      <c r="J273" s="119"/>
      <c r="K273" s="118"/>
    </row>
    <row r="274" spans="1:11" ht="12.75">
      <c r="A274" s="88"/>
      <c r="B274" s="85"/>
      <c r="C274" s="85"/>
      <c r="D274" s="85"/>
      <c r="E274" s="88"/>
      <c r="F274" s="88"/>
      <c r="G274" s="85"/>
      <c r="H274" s="88"/>
      <c r="I274" s="85"/>
      <c r="J274" s="85"/>
      <c r="K274" s="88"/>
    </row>
    <row r="275" spans="1:11" ht="12.75">
      <c r="A275" s="88"/>
      <c r="B275" s="85"/>
      <c r="C275" s="85"/>
      <c r="D275" s="85"/>
      <c r="E275" s="88"/>
      <c r="F275" s="88"/>
      <c r="G275" s="85"/>
      <c r="H275" s="88"/>
      <c r="I275" s="85"/>
      <c r="J275" s="85"/>
      <c r="K275" s="88"/>
    </row>
    <row r="276" spans="1:11" ht="12.75">
      <c r="A276" s="88"/>
      <c r="B276" s="85"/>
      <c r="C276" s="85"/>
      <c r="D276" s="85"/>
      <c r="E276" s="88"/>
      <c r="F276" s="88"/>
      <c r="G276" s="85"/>
      <c r="H276" s="88"/>
      <c r="I276" s="85"/>
      <c r="J276" s="85"/>
      <c r="K276" s="88"/>
    </row>
    <row r="277" spans="1:11" ht="12.75">
      <c r="A277" s="88"/>
      <c r="B277" s="85"/>
      <c r="C277" s="85"/>
      <c r="D277" s="85"/>
      <c r="E277" s="88"/>
      <c r="F277" s="88"/>
      <c r="G277" s="85"/>
      <c r="H277" s="88"/>
      <c r="I277" s="85"/>
      <c r="J277" s="85"/>
      <c r="K277" s="88"/>
    </row>
    <row r="278" spans="1:11" ht="12.75">
      <c r="A278" s="378" t="s">
        <v>442</v>
      </c>
      <c r="B278" s="379"/>
      <c r="C278" s="379"/>
      <c r="D278" s="379"/>
      <c r="E278" s="88"/>
      <c r="F278" s="88"/>
      <c r="G278" s="85"/>
      <c r="H278" s="88"/>
      <c r="I278" s="85"/>
      <c r="J278" s="85"/>
      <c r="K278" s="88"/>
    </row>
    <row r="279" spans="1:11" ht="12.75">
      <c r="A279" s="88"/>
      <c r="B279" s="85"/>
      <c r="C279" s="85"/>
      <c r="D279" s="85"/>
      <c r="E279" s="88"/>
      <c r="F279" s="88"/>
      <c r="G279" s="85"/>
      <c r="H279" s="88"/>
      <c r="I279" s="85"/>
      <c r="J279" s="85"/>
      <c r="K279" s="88"/>
    </row>
    <row r="280" spans="1:11" ht="12.75">
      <c r="A280" s="88"/>
      <c r="B280" s="85"/>
      <c r="C280" s="85"/>
      <c r="D280" s="85"/>
      <c r="E280" s="88"/>
      <c r="F280" s="88"/>
      <c r="G280" s="85"/>
      <c r="H280" s="88"/>
      <c r="I280" s="85"/>
      <c r="J280" s="85"/>
      <c r="K280" s="88"/>
    </row>
    <row r="281" spans="1:11" ht="12.75">
      <c r="A281" s="88"/>
      <c r="B281" s="85"/>
      <c r="C281" s="85"/>
      <c r="D281" s="85"/>
      <c r="E281" s="88"/>
      <c r="F281" s="88"/>
      <c r="G281" s="85"/>
      <c r="H281" s="88"/>
      <c r="I281" s="85"/>
      <c r="J281" s="85"/>
      <c r="K281" s="88"/>
    </row>
    <row r="282" spans="1:11" ht="17.25">
      <c r="A282" s="121"/>
      <c r="B282" s="120"/>
      <c r="C282" s="120"/>
      <c r="D282" s="375" t="s">
        <v>362</v>
      </c>
      <c r="E282" s="375"/>
      <c r="F282" s="375"/>
      <c r="G282" s="375"/>
      <c r="H282" s="375"/>
      <c r="I282" s="120"/>
      <c r="J282" s="120"/>
      <c r="K282" s="142" t="s">
        <v>417</v>
      </c>
    </row>
    <row r="283" spans="1:11" s="11" customFormat="1" ht="12.75">
      <c r="A283" s="122"/>
      <c r="B283" s="74"/>
      <c r="C283" s="74"/>
      <c r="D283" s="75"/>
      <c r="E283" s="123" t="s">
        <v>0</v>
      </c>
      <c r="F283" s="79" t="s">
        <v>1</v>
      </c>
      <c r="G283" s="79" t="s">
        <v>2</v>
      </c>
      <c r="H283" s="376" t="s">
        <v>3</v>
      </c>
      <c r="I283" s="376"/>
      <c r="J283" s="376"/>
      <c r="K283" s="79"/>
    </row>
    <row r="284" spans="1:11" s="11" customFormat="1" ht="12.75">
      <c r="A284" s="124" t="s">
        <v>4</v>
      </c>
      <c r="B284" s="374" t="s">
        <v>5</v>
      </c>
      <c r="C284" s="374"/>
      <c r="D284" s="377"/>
      <c r="E284" s="125" t="s">
        <v>6</v>
      </c>
      <c r="F284" s="90" t="s">
        <v>7</v>
      </c>
      <c r="G284" s="126" t="s">
        <v>8</v>
      </c>
      <c r="H284" s="79" t="s">
        <v>360</v>
      </c>
      <c r="I284" s="80" t="s">
        <v>9</v>
      </c>
      <c r="J284" s="188" t="s">
        <v>10</v>
      </c>
      <c r="K284" s="90" t="s">
        <v>11</v>
      </c>
    </row>
    <row r="285" spans="1:11" s="11" customFormat="1" ht="12.75">
      <c r="A285" s="97"/>
      <c r="B285" s="85"/>
      <c r="C285" s="85"/>
      <c r="D285" s="86"/>
      <c r="E285" s="125"/>
      <c r="F285" s="87"/>
      <c r="G285" s="128"/>
      <c r="H285" s="90" t="s">
        <v>12</v>
      </c>
      <c r="I285" s="91" t="s">
        <v>13</v>
      </c>
      <c r="J285" s="126" t="s">
        <v>14</v>
      </c>
      <c r="K285" s="90" t="s">
        <v>389</v>
      </c>
    </row>
    <row r="286" spans="1:11" ht="15">
      <c r="A286" s="148" t="s">
        <v>51</v>
      </c>
      <c r="B286" s="205"/>
      <c r="C286" s="205"/>
      <c r="D286" s="74"/>
      <c r="E286" s="74"/>
      <c r="F286" s="241"/>
      <c r="G286" s="74"/>
      <c r="H286" s="241"/>
      <c r="I286" s="242"/>
      <c r="J286" s="242"/>
      <c r="K286" s="243"/>
    </row>
    <row r="287" spans="1:11" ht="15">
      <c r="A287" s="67" t="s">
        <v>52</v>
      </c>
      <c r="B287" s="85"/>
      <c r="C287" s="69"/>
      <c r="D287" s="70"/>
      <c r="E287" s="71"/>
      <c r="F287" s="70"/>
      <c r="G287" s="70"/>
      <c r="H287" s="71"/>
      <c r="I287" s="70"/>
      <c r="J287" s="70"/>
      <c r="K287" s="172">
        <f>SUM(K289,K291,K292,K293,K298,K302,K306,K314)</f>
        <v>741993</v>
      </c>
    </row>
    <row r="288" spans="1:11" ht="15">
      <c r="A288" s="67" t="s">
        <v>53</v>
      </c>
      <c r="B288" s="85"/>
      <c r="C288" s="69"/>
      <c r="D288" s="70"/>
      <c r="E288" s="71"/>
      <c r="F288" s="70"/>
      <c r="G288" s="70"/>
      <c r="H288" s="244"/>
      <c r="I288" s="70"/>
      <c r="J288" s="70"/>
      <c r="K288" s="172"/>
    </row>
    <row r="289" spans="1:11" s="26" customFormat="1" ht="13.5">
      <c r="A289" s="245" t="s">
        <v>54</v>
      </c>
      <c r="B289" s="246" t="s">
        <v>55</v>
      </c>
      <c r="C289" s="246"/>
      <c r="D289" s="246"/>
      <c r="E289" s="247" t="s">
        <v>56</v>
      </c>
      <c r="F289" s="248" t="s">
        <v>258</v>
      </c>
      <c r="G289" s="249"/>
      <c r="H289" s="87">
        <v>395900</v>
      </c>
      <c r="I289" s="250"/>
      <c r="J289" s="251"/>
      <c r="K289" s="252">
        <v>395900</v>
      </c>
    </row>
    <row r="290" spans="1:11" s="26" customFormat="1" ht="13.5">
      <c r="A290" s="253"/>
      <c r="B290" s="254" t="s">
        <v>333</v>
      </c>
      <c r="C290" s="254"/>
      <c r="D290" s="254"/>
      <c r="E290" s="255" t="s">
        <v>24</v>
      </c>
      <c r="F290" s="256"/>
      <c r="G290" s="257"/>
      <c r="H290" s="258"/>
      <c r="I290" s="256"/>
      <c r="J290" s="259"/>
      <c r="K290" s="118"/>
    </row>
    <row r="291" spans="1:11" s="26" customFormat="1" ht="13.5">
      <c r="A291" s="227" t="s">
        <v>57</v>
      </c>
      <c r="B291" s="387" t="s">
        <v>357</v>
      </c>
      <c r="C291" s="388"/>
      <c r="D291" s="388"/>
      <c r="E291" s="388"/>
      <c r="F291" s="388"/>
      <c r="G291" s="388"/>
      <c r="H291" s="388"/>
      <c r="I291" s="388"/>
      <c r="J291" s="389"/>
      <c r="K291" s="202">
        <v>30000</v>
      </c>
    </row>
    <row r="292" spans="1:11" s="27" customFormat="1" ht="13.5">
      <c r="A292" s="331" t="s">
        <v>395</v>
      </c>
      <c r="B292" s="260" t="s">
        <v>292</v>
      </c>
      <c r="C292" s="261"/>
      <c r="D292" s="261"/>
      <c r="E292" s="262"/>
      <c r="F292" s="263"/>
      <c r="G292" s="263"/>
      <c r="H292" s="264"/>
      <c r="I292" s="263"/>
      <c r="J292" s="263"/>
      <c r="K292" s="202">
        <v>40000</v>
      </c>
    </row>
    <row r="293" spans="1:11" s="28" customFormat="1" ht="13.5">
      <c r="A293" s="332" t="s">
        <v>328</v>
      </c>
      <c r="B293" s="266" t="s">
        <v>291</v>
      </c>
      <c r="C293" s="158"/>
      <c r="D293" s="130"/>
      <c r="E293" s="87" t="s">
        <v>18</v>
      </c>
      <c r="F293" s="267"/>
      <c r="G293" s="166"/>
      <c r="H293" s="252"/>
      <c r="I293" s="153"/>
      <c r="J293" s="268"/>
      <c r="K293" s="164">
        <v>67140</v>
      </c>
    </row>
    <row r="294" spans="1:11" ht="12.75">
      <c r="A294" s="269"/>
      <c r="B294" s="106" t="s">
        <v>326</v>
      </c>
      <c r="C294" s="85"/>
      <c r="D294" s="86"/>
      <c r="E294" s="87" t="s">
        <v>24</v>
      </c>
      <c r="F294" s="100"/>
      <c r="G294" s="87" t="s">
        <v>58</v>
      </c>
      <c r="H294" s="93">
        <v>21640</v>
      </c>
      <c r="I294" s="96"/>
      <c r="J294" s="92"/>
      <c r="K294" s="87">
        <v>21640</v>
      </c>
    </row>
    <row r="295" spans="1:11" ht="12.75">
      <c r="A295" s="270" t="s">
        <v>396</v>
      </c>
      <c r="B295" s="95" t="s">
        <v>329</v>
      </c>
      <c r="C295" s="95"/>
      <c r="D295" s="107"/>
      <c r="E295" s="87" t="s">
        <v>48</v>
      </c>
      <c r="F295" s="100" t="s">
        <v>258</v>
      </c>
      <c r="G295" s="87" t="s">
        <v>59</v>
      </c>
      <c r="H295" s="93">
        <v>34500</v>
      </c>
      <c r="I295" s="96"/>
      <c r="J295" s="92"/>
      <c r="K295" s="87">
        <v>34500</v>
      </c>
    </row>
    <row r="296" spans="1:11" ht="12.75">
      <c r="A296" s="271" t="s">
        <v>397</v>
      </c>
      <c r="B296" s="95" t="s">
        <v>331</v>
      </c>
      <c r="C296" s="95"/>
      <c r="D296" s="107"/>
      <c r="E296" s="96"/>
      <c r="F296" s="100"/>
      <c r="G296" s="87" t="s">
        <v>60</v>
      </c>
      <c r="H296" s="87"/>
      <c r="I296" s="96"/>
      <c r="J296" s="92"/>
      <c r="K296" s="87"/>
    </row>
    <row r="297" spans="1:11" ht="12.75">
      <c r="A297" s="272"/>
      <c r="B297" s="95" t="s">
        <v>332</v>
      </c>
      <c r="C297" s="95"/>
      <c r="D297" s="107"/>
      <c r="E297" s="100" t="s">
        <v>48</v>
      </c>
      <c r="F297" s="88"/>
      <c r="G297" s="87" t="s">
        <v>61</v>
      </c>
      <c r="H297" s="100">
        <v>11000</v>
      </c>
      <c r="I297" s="96"/>
      <c r="J297" s="92"/>
      <c r="K297" s="87">
        <v>11000</v>
      </c>
    </row>
    <row r="298" spans="1:11" s="28" customFormat="1" ht="13.5">
      <c r="A298" s="328" t="s">
        <v>330</v>
      </c>
      <c r="B298" s="273" t="s">
        <v>62</v>
      </c>
      <c r="C298" s="130"/>
      <c r="D298" s="274"/>
      <c r="E298" s="275" t="s">
        <v>46</v>
      </c>
      <c r="F298" s="252" t="s">
        <v>258</v>
      </c>
      <c r="G298" s="87" t="s">
        <v>63</v>
      </c>
      <c r="H298" s="252">
        <v>110000</v>
      </c>
      <c r="I298" s="153"/>
      <c r="J298" s="130"/>
      <c r="K298" s="252">
        <f>SUM(H298)</f>
        <v>110000</v>
      </c>
    </row>
    <row r="299" spans="1:11" s="28" customFormat="1" ht="13.5">
      <c r="A299" s="265"/>
      <c r="B299" s="157" t="s">
        <v>64</v>
      </c>
      <c r="C299" s="158"/>
      <c r="D299" s="167"/>
      <c r="E299" s="276"/>
      <c r="F299" s="164"/>
      <c r="G299" s="158"/>
      <c r="H299" s="277"/>
      <c r="I299" s="278"/>
      <c r="J299" s="158"/>
      <c r="K299" s="164"/>
    </row>
    <row r="300" spans="1:11" s="28" customFormat="1" ht="13.5">
      <c r="A300" s="265"/>
      <c r="B300" s="166" t="s">
        <v>65</v>
      </c>
      <c r="C300" s="158"/>
      <c r="D300" s="158"/>
      <c r="E300" s="277"/>
      <c r="F300" s="277"/>
      <c r="G300" s="166"/>
      <c r="H300" s="164"/>
      <c r="I300" s="278"/>
      <c r="J300" s="158"/>
      <c r="K300" s="164"/>
    </row>
    <row r="301" spans="1:11" s="28" customFormat="1" ht="13.5">
      <c r="A301" s="279"/>
      <c r="B301" s="158" t="s">
        <v>289</v>
      </c>
      <c r="C301" s="158"/>
      <c r="D301" s="167"/>
      <c r="E301" s="280"/>
      <c r="F301" s="281"/>
      <c r="G301" s="282"/>
      <c r="H301" s="281"/>
      <c r="I301" s="283"/>
      <c r="J301" s="283"/>
      <c r="K301" s="281"/>
    </row>
    <row r="302" spans="1:11" ht="13.5">
      <c r="A302" s="332" t="s">
        <v>398</v>
      </c>
      <c r="B302" s="273" t="s">
        <v>268</v>
      </c>
      <c r="C302" s="284"/>
      <c r="D302" s="75"/>
      <c r="E302" s="77"/>
      <c r="F302" s="87"/>
      <c r="G302" s="75"/>
      <c r="H302" s="164">
        <v>30000</v>
      </c>
      <c r="I302" s="96"/>
      <c r="J302" s="85"/>
      <c r="K302" s="252">
        <f>SUM(H302)</f>
        <v>30000</v>
      </c>
    </row>
    <row r="303" spans="1:11" ht="13.5">
      <c r="A303" s="84"/>
      <c r="B303" s="157" t="s">
        <v>269</v>
      </c>
      <c r="C303" s="106"/>
      <c r="D303" s="86"/>
      <c r="E303" s="128" t="s">
        <v>18</v>
      </c>
      <c r="F303" s="164" t="s">
        <v>258</v>
      </c>
      <c r="G303" s="86"/>
      <c r="H303" s="87"/>
      <c r="I303" s="96"/>
      <c r="J303" s="85"/>
      <c r="K303" s="164"/>
    </row>
    <row r="304" spans="1:11" ht="13.5">
      <c r="A304" s="84"/>
      <c r="B304" s="157" t="s">
        <v>290</v>
      </c>
      <c r="C304" s="106"/>
      <c r="D304" s="86"/>
      <c r="E304" s="87" t="s">
        <v>24</v>
      </c>
      <c r="F304" s="87"/>
      <c r="G304" s="96"/>
      <c r="H304" s="87"/>
      <c r="I304" s="96"/>
      <c r="J304" s="85"/>
      <c r="K304" s="87"/>
    </row>
    <row r="305" spans="1:11" ht="13.5">
      <c r="A305" s="285"/>
      <c r="B305" s="286" t="s">
        <v>327</v>
      </c>
      <c r="C305" s="115"/>
      <c r="D305" s="139"/>
      <c r="E305" s="216"/>
      <c r="F305" s="118"/>
      <c r="G305" s="119"/>
      <c r="H305" s="118"/>
      <c r="I305" s="119"/>
      <c r="J305" s="116"/>
      <c r="K305" s="118"/>
    </row>
    <row r="306" spans="1:11" ht="13.5">
      <c r="A306" s="333" t="s">
        <v>399</v>
      </c>
      <c r="B306" s="287" t="s">
        <v>66</v>
      </c>
      <c r="C306" s="288"/>
      <c r="D306" s="288"/>
      <c r="E306" s="288"/>
      <c r="F306" s="289"/>
      <c r="G306" s="256"/>
      <c r="H306" s="289"/>
      <c r="I306" s="256"/>
      <c r="J306" s="256"/>
      <c r="K306" s="290">
        <v>21176</v>
      </c>
    </row>
    <row r="307" spans="1:11" ht="12.75">
      <c r="A307" s="271" t="s">
        <v>390</v>
      </c>
      <c r="B307" s="95" t="s">
        <v>67</v>
      </c>
      <c r="C307" s="85"/>
      <c r="D307" s="95"/>
      <c r="E307" s="87" t="s">
        <v>46</v>
      </c>
      <c r="F307" s="87" t="s">
        <v>258</v>
      </c>
      <c r="G307" s="87"/>
      <c r="H307" s="89">
        <v>2976</v>
      </c>
      <c r="I307" s="96"/>
      <c r="J307" s="85"/>
      <c r="K307" s="93">
        <v>2976</v>
      </c>
    </row>
    <row r="308" spans="1:11" ht="12.75">
      <c r="A308" s="99" t="s">
        <v>391</v>
      </c>
      <c r="B308" s="106" t="s">
        <v>351</v>
      </c>
      <c r="C308" s="85"/>
      <c r="D308" s="85"/>
      <c r="E308" s="87" t="s">
        <v>46</v>
      </c>
      <c r="F308" s="87" t="s">
        <v>258</v>
      </c>
      <c r="G308" s="100" t="s">
        <v>68</v>
      </c>
      <c r="H308" s="89">
        <v>7700</v>
      </c>
      <c r="I308" s="96"/>
      <c r="J308" s="85"/>
      <c r="K308" s="87">
        <v>7700</v>
      </c>
    </row>
    <row r="309" spans="1:11" ht="12.75">
      <c r="A309" s="99"/>
      <c r="B309" s="384" t="s">
        <v>352</v>
      </c>
      <c r="C309" s="385"/>
      <c r="D309" s="386"/>
      <c r="E309" s="87"/>
      <c r="F309" s="87"/>
      <c r="G309" s="100" t="s">
        <v>69</v>
      </c>
      <c r="H309" s="88"/>
      <c r="I309" s="96"/>
      <c r="J309" s="85"/>
      <c r="K309" s="87"/>
    </row>
    <row r="310" spans="1:11" ht="12.75">
      <c r="A310" s="271"/>
      <c r="B310" s="85" t="s">
        <v>70</v>
      </c>
      <c r="C310" s="85"/>
      <c r="D310" s="85"/>
      <c r="E310" s="87"/>
      <c r="F310" s="87"/>
      <c r="G310" s="100" t="s">
        <v>71</v>
      </c>
      <c r="H310" s="88"/>
      <c r="I310" s="96"/>
      <c r="J310" s="85"/>
      <c r="K310" s="87"/>
    </row>
    <row r="311" spans="1:11" ht="12.75">
      <c r="A311" s="271" t="s">
        <v>392</v>
      </c>
      <c r="B311" s="85" t="s">
        <v>72</v>
      </c>
      <c r="C311" s="85"/>
      <c r="D311" s="85"/>
      <c r="E311" s="87" t="s">
        <v>73</v>
      </c>
      <c r="F311" s="87" t="s">
        <v>258</v>
      </c>
      <c r="G311" s="85"/>
      <c r="H311" s="93">
        <v>2000</v>
      </c>
      <c r="I311" s="85"/>
      <c r="J311" s="92"/>
      <c r="K311" s="93">
        <f>H311</f>
        <v>2000</v>
      </c>
    </row>
    <row r="312" spans="1:11" ht="12.75">
      <c r="A312" s="271"/>
      <c r="B312" s="85" t="s">
        <v>74</v>
      </c>
      <c r="C312" s="85"/>
      <c r="D312" s="85"/>
      <c r="E312" s="87" t="s">
        <v>75</v>
      </c>
      <c r="F312" s="87" t="s">
        <v>258</v>
      </c>
      <c r="G312" s="85"/>
      <c r="H312" s="93">
        <v>3500</v>
      </c>
      <c r="I312" s="85"/>
      <c r="J312" s="92"/>
      <c r="K312" s="93">
        <f>H312</f>
        <v>3500</v>
      </c>
    </row>
    <row r="313" spans="1:11" ht="12.75">
      <c r="A313" s="99" t="s">
        <v>393</v>
      </c>
      <c r="B313" s="106" t="s">
        <v>76</v>
      </c>
      <c r="C313" s="85"/>
      <c r="D313" s="85"/>
      <c r="E313" s="87" t="s">
        <v>75</v>
      </c>
      <c r="F313" s="87" t="s">
        <v>258</v>
      </c>
      <c r="G313" s="85"/>
      <c r="H313" s="93">
        <v>5000</v>
      </c>
      <c r="I313" s="85"/>
      <c r="J313" s="92"/>
      <c r="K313" s="93">
        <f>H313</f>
        <v>5000</v>
      </c>
    </row>
    <row r="314" spans="1:11" ht="13.5">
      <c r="A314" s="334" t="s">
        <v>400</v>
      </c>
      <c r="B314" s="199" t="s">
        <v>77</v>
      </c>
      <c r="C314" s="228"/>
      <c r="D314" s="228"/>
      <c r="E314" s="228"/>
      <c r="F314" s="264"/>
      <c r="G314" s="263"/>
      <c r="H314" s="230"/>
      <c r="I314" s="263"/>
      <c r="J314" s="229"/>
      <c r="K314" s="204">
        <f>SUM(K315,K316,K317,K318,K319,K320,K322)</f>
        <v>47777</v>
      </c>
    </row>
    <row r="315" spans="1:11" ht="12.75">
      <c r="A315" s="329" t="s">
        <v>401</v>
      </c>
      <c r="B315" s="234" t="s">
        <v>78</v>
      </c>
      <c r="C315" s="74"/>
      <c r="D315" s="75"/>
      <c r="E315" s="88" t="s">
        <v>46</v>
      </c>
      <c r="F315" s="291" t="s">
        <v>258</v>
      </c>
      <c r="G315" s="76" t="s">
        <v>79</v>
      </c>
      <c r="H315" s="292">
        <v>2050</v>
      </c>
      <c r="I315" s="85"/>
      <c r="J315" s="137"/>
      <c r="K315" s="82">
        <v>2050</v>
      </c>
    </row>
    <row r="316" spans="1:11" ht="12.75">
      <c r="A316" s="214" t="s">
        <v>402</v>
      </c>
      <c r="B316" s="214" t="s">
        <v>251</v>
      </c>
      <c r="C316" s="85"/>
      <c r="D316" s="86"/>
      <c r="E316" s="88" t="s">
        <v>46</v>
      </c>
      <c r="F316" s="128" t="s">
        <v>258</v>
      </c>
      <c r="G316" s="87" t="s">
        <v>80</v>
      </c>
      <c r="H316" s="98">
        <v>3265</v>
      </c>
      <c r="I316" s="85"/>
      <c r="J316" s="96"/>
      <c r="K316" s="93">
        <f>H316</f>
        <v>3265</v>
      </c>
    </row>
    <row r="317" spans="1:11" ht="12.75">
      <c r="A317" s="214" t="s">
        <v>403</v>
      </c>
      <c r="B317" s="214" t="s">
        <v>252</v>
      </c>
      <c r="C317" s="85"/>
      <c r="D317" s="86"/>
      <c r="E317" s="88" t="s">
        <v>46</v>
      </c>
      <c r="F317" s="128" t="s">
        <v>258</v>
      </c>
      <c r="G317" s="87" t="s">
        <v>81</v>
      </c>
      <c r="H317" s="100">
        <v>3470</v>
      </c>
      <c r="I317" s="85"/>
      <c r="J317" s="96"/>
      <c r="K317" s="93">
        <f>H317</f>
        <v>3470</v>
      </c>
    </row>
    <row r="318" spans="1:11" ht="13.5">
      <c r="A318" s="214" t="s">
        <v>404</v>
      </c>
      <c r="B318" s="214" t="s">
        <v>279</v>
      </c>
      <c r="C318" s="85"/>
      <c r="D318" s="86"/>
      <c r="E318" s="88" t="s">
        <v>48</v>
      </c>
      <c r="F318" s="128" t="s">
        <v>258</v>
      </c>
      <c r="G318" s="162" t="s">
        <v>82</v>
      </c>
      <c r="H318" s="100">
        <v>2056</v>
      </c>
      <c r="I318" s="85"/>
      <c r="J318" s="96"/>
      <c r="K318" s="93">
        <f>H318</f>
        <v>2056</v>
      </c>
    </row>
    <row r="319" spans="1:11" ht="12.75">
      <c r="A319" s="214" t="s">
        <v>405</v>
      </c>
      <c r="B319" s="214" t="s">
        <v>280</v>
      </c>
      <c r="C319" s="85"/>
      <c r="D319" s="86"/>
      <c r="E319" s="88" t="s">
        <v>48</v>
      </c>
      <c r="F319" s="128" t="s">
        <v>258</v>
      </c>
      <c r="G319" s="87" t="s">
        <v>83</v>
      </c>
      <c r="H319" s="100">
        <v>4086</v>
      </c>
      <c r="I319" s="85"/>
      <c r="J319" s="96"/>
      <c r="K319" s="93">
        <f>H319</f>
        <v>4086</v>
      </c>
    </row>
    <row r="320" spans="1:11" ht="12.75">
      <c r="A320" s="214" t="s">
        <v>406</v>
      </c>
      <c r="B320" s="214" t="s">
        <v>281</v>
      </c>
      <c r="C320" s="85"/>
      <c r="D320" s="86"/>
      <c r="E320" s="88" t="s">
        <v>73</v>
      </c>
      <c r="F320" s="128" t="s">
        <v>258</v>
      </c>
      <c r="G320" s="87"/>
      <c r="H320" s="100">
        <v>29410</v>
      </c>
      <c r="I320" s="85"/>
      <c r="J320" s="96"/>
      <c r="K320" s="93">
        <f>H320</f>
        <v>29410</v>
      </c>
    </row>
    <row r="321" spans="1:11" ht="12.75">
      <c r="A321" s="214"/>
      <c r="B321" s="214" t="s">
        <v>282</v>
      </c>
      <c r="C321" s="85"/>
      <c r="D321" s="86"/>
      <c r="E321" s="96"/>
      <c r="F321" s="87"/>
      <c r="G321" s="96"/>
      <c r="H321" s="96"/>
      <c r="I321" s="96"/>
      <c r="J321" s="96"/>
      <c r="K321" s="93"/>
    </row>
    <row r="322" spans="1:11" ht="12.75">
      <c r="A322" s="330" t="s">
        <v>407</v>
      </c>
      <c r="B322" s="215" t="s">
        <v>394</v>
      </c>
      <c r="C322" s="116"/>
      <c r="D322" s="139"/>
      <c r="E322" s="135" t="s">
        <v>75</v>
      </c>
      <c r="F322" s="145" t="s">
        <v>258</v>
      </c>
      <c r="G322" s="119"/>
      <c r="H322" s="216">
        <v>3440</v>
      </c>
      <c r="I322" s="116"/>
      <c r="J322" s="119"/>
      <c r="K322" s="140">
        <f>SUM(H322)</f>
        <v>3440</v>
      </c>
    </row>
    <row r="323" spans="1:11" ht="12.75">
      <c r="A323" s="378" t="s">
        <v>442</v>
      </c>
      <c r="B323" s="379"/>
      <c r="C323" s="379"/>
      <c r="D323" s="379"/>
      <c r="E323" s="88"/>
      <c r="F323" s="88"/>
      <c r="G323" s="85"/>
      <c r="H323" s="89"/>
      <c r="I323" s="85"/>
      <c r="J323" s="85"/>
      <c r="K323" s="89"/>
    </row>
    <row r="324" spans="1:11" ht="12.75">
      <c r="A324" s="380" t="s">
        <v>441</v>
      </c>
      <c r="B324" s="381"/>
      <c r="C324" s="381"/>
      <c r="D324" s="381"/>
      <c r="E324" s="88"/>
      <c r="F324" s="88"/>
      <c r="G324" s="85"/>
      <c r="H324" s="89"/>
      <c r="I324" s="85"/>
      <c r="J324" s="85"/>
      <c r="K324" s="89"/>
    </row>
    <row r="325" spans="1:11" ht="12.75">
      <c r="A325" s="105"/>
      <c r="B325" s="85"/>
      <c r="C325" s="85"/>
      <c r="D325" s="85"/>
      <c r="E325" s="88"/>
      <c r="F325" s="88"/>
      <c r="G325" s="85"/>
      <c r="H325" s="89"/>
      <c r="I325" s="85"/>
      <c r="J325" s="85"/>
      <c r="K325" s="89"/>
    </row>
    <row r="326" spans="1:11" s="27" customFormat="1" ht="13.5">
      <c r="A326" s="293"/>
      <c r="B326" s="293"/>
      <c r="C326" s="293"/>
      <c r="D326" s="293"/>
      <c r="E326" s="293"/>
      <c r="F326" s="293"/>
      <c r="G326" s="293"/>
      <c r="H326" s="293"/>
      <c r="I326" s="293"/>
      <c r="J326" s="293"/>
      <c r="K326" s="293"/>
    </row>
    <row r="327" spans="1:11" s="11" customFormat="1" ht="12.7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1:11" ht="12.7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1:11" ht="12.7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1:11" ht="12.7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1:11" ht="12.7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1:11" ht="12.7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1:11" ht="12.7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1:11" s="27" customFormat="1" ht="13.5">
      <c r="A334" s="293"/>
      <c r="B334" s="293"/>
      <c r="C334" s="293"/>
      <c r="D334" s="293"/>
      <c r="E334" s="293"/>
      <c r="F334" s="293"/>
      <c r="G334" s="293"/>
      <c r="H334" s="293"/>
      <c r="I334" s="293"/>
      <c r="J334" s="293"/>
      <c r="K334" s="293"/>
    </row>
    <row r="335" spans="1:11" ht="14.25" customHeight="1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1:11" ht="12.7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1:11" ht="12.7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1:11" ht="12.7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1:11" ht="12.7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1:11" ht="12.7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1:11" ht="12.7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1:11" ht="12.7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1:11" ht="12.7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1:11" ht="12.75">
      <c r="A344" s="106"/>
      <c r="B344" s="294"/>
      <c r="C344" s="85"/>
      <c r="D344" s="85"/>
      <c r="E344" s="88"/>
      <c r="F344" s="88"/>
      <c r="G344" s="85"/>
      <c r="H344" s="89"/>
      <c r="I344" s="85"/>
      <c r="J344" s="85"/>
      <c r="K344" s="89"/>
    </row>
    <row r="345" spans="1:11" ht="12.75">
      <c r="A345" s="106"/>
      <c r="B345" s="294"/>
      <c r="C345" s="85"/>
      <c r="D345" s="85"/>
      <c r="E345" s="88"/>
      <c r="F345" s="88"/>
      <c r="G345" s="85"/>
      <c r="H345" s="89"/>
      <c r="I345" s="85"/>
      <c r="J345" s="85"/>
      <c r="K345" s="89"/>
    </row>
    <row r="346" spans="1:11" ht="12.75">
      <c r="A346" s="106"/>
      <c r="B346" s="294"/>
      <c r="C346" s="85"/>
      <c r="D346" s="85"/>
      <c r="E346" s="88"/>
      <c r="F346" s="88"/>
      <c r="G346" s="85"/>
      <c r="H346" s="89"/>
      <c r="I346" s="85"/>
      <c r="J346" s="85"/>
      <c r="K346" s="89"/>
    </row>
    <row r="347" spans="1:11" ht="12.75">
      <c r="A347" s="106"/>
      <c r="B347" s="294"/>
      <c r="C347" s="85"/>
      <c r="D347" s="85"/>
      <c r="E347" s="88"/>
      <c r="F347" s="88"/>
      <c r="G347" s="85"/>
      <c r="H347" s="89"/>
      <c r="I347" s="85"/>
      <c r="J347" s="85"/>
      <c r="K347" s="89"/>
    </row>
    <row r="348" spans="1:11" ht="12.75">
      <c r="A348" s="106"/>
      <c r="B348" s="294"/>
      <c r="C348" s="85"/>
      <c r="D348" s="85"/>
      <c r="E348" s="88"/>
      <c r="F348" s="88"/>
      <c r="G348" s="85"/>
      <c r="H348" s="89"/>
      <c r="I348" s="85"/>
      <c r="J348" s="85"/>
      <c r="K348" s="89"/>
    </row>
    <row r="349" spans="1:11" ht="12.75">
      <c r="A349" s="106"/>
      <c r="B349" s="294"/>
      <c r="C349" s="85"/>
      <c r="D349" s="85"/>
      <c r="E349" s="88"/>
      <c r="F349" s="88"/>
      <c r="G349" s="85"/>
      <c r="H349" s="89"/>
      <c r="I349" s="85"/>
      <c r="J349" s="85"/>
      <c r="K349" s="89"/>
    </row>
    <row r="350" spans="1:11" ht="12.75">
      <c r="A350" s="106"/>
      <c r="B350" s="294"/>
      <c r="C350" s="85"/>
      <c r="D350" s="85"/>
      <c r="E350" s="88"/>
      <c r="F350" s="88"/>
      <c r="G350" s="85"/>
      <c r="H350" s="89"/>
      <c r="I350" s="85"/>
      <c r="J350" s="85"/>
      <c r="K350" s="89"/>
    </row>
    <row r="351" spans="1:11" ht="12.75">
      <c r="A351" s="106"/>
      <c r="B351" s="294"/>
      <c r="C351" s="85"/>
      <c r="D351" s="85"/>
      <c r="E351" s="88"/>
      <c r="F351" s="88"/>
      <c r="G351" s="85"/>
      <c r="H351" s="89"/>
      <c r="I351" s="85"/>
      <c r="J351" s="85"/>
      <c r="K351" s="89"/>
    </row>
    <row r="352" spans="1:11" ht="12.75">
      <c r="A352" s="106"/>
      <c r="B352" s="294"/>
      <c r="C352" s="85"/>
      <c r="D352" s="85"/>
      <c r="E352" s="88"/>
      <c r="F352" s="88"/>
      <c r="G352" s="85"/>
      <c r="H352" s="89"/>
      <c r="I352" s="85"/>
      <c r="J352" s="85"/>
      <c r="K352" s="89"/>
    </row>
    <row r="353" spans="1:11" ht="12.75">
      <c r="A353" s="106"/>
      <c r="B353" s="294"/>
      <c r="C353" s="85"/>
      <c r="D353" s="85"/>
      <c r="E353" s="88"/>
      <c r="F353" s="88"/>
      <c r="G353" s="85"/>
      <c r="H353" s="89"/>
      <c r="I353" s="85"/>
      <c r="J353" s="85"/>
      <c r="K353" s="89"/>
    </row>
    <row r="354" spans="1:11" ht="17.25">
      <c r="A354" s="106"/>
      <c r="B354" s="294"/>
      <c r="C354" s="85"/>
      <c r="D354" s="85"/>
      <c r="E354" s="88"/>
      <c r="F354" s="88"/>
      <c r="G354" s="85"/>
      <c r="H354" s="89"/>
      <c r="I354" s="85"/>
      <c r="J354" s="85"/>
      <c r="K354" s="169"/>
    </row>
    <row r="355" spans="1:11" ht="17.25">
      <c r="A355" s="106"/>
      <c r="B355" s="294"/>
      <c r="C355" s="85"/>
      <c r="D355" s="85"/>
      <c r="E355" s="88"/>
      <c r="F355" s="88"/>
      <c r="G355" s="85"/>
      <c r="H355" s="89"/>
      <c r="I355" s="85"/>
      <c r="J355" s="85"/>
      <c r="K355" s="169"/>
    </row>
    <row r="356" spans="1:11" ht="12.7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1:11" ht="15" customHeight="1">
      <c r="A357" s="141"/>
      <c r="B357" s="85"/>
      <c r="C357" s="85"/>
      <c r="D357" s="85"/>
      <c r="E357" s="88"/>
      <c r="F357" s="88"/>
      <c r="G357" s="85"/>
      <c r="H357" s="89"/>
      <c r="I357" s="85"/>
      <c r="J357" s="85"/>
      <c r="K357" s="169"/>
    </row>
    <row r="358" spans="1:11" ht="15" customHeight="1">
      <c r="A358" s="141"/>
      <c r="B358" s="85"/>
      <c r="C358" s="85"/>
      <c r="D358" s="85"/>
      <c r="E358" s="88"/>
      <c r="F358" s="88"/>
      <c r="G358" s="85"/>
      <c r="H358" s="89"/>
      <c r="I358" s="85"/>
      <c r="J358" s="85"/>
      <c r="K358" s="169"/>
    </row>
    <row r="359" spans="1:11" ht="15.75" customHeight="1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1:11" s="11" customFormat="1" ht="12.7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1:11" s="11" customFormat="1" ht="12.7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1:11" s="11" customFormat="1" ht="12.7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1:11" s="39" customFormat="1" ht="12.7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1:11" s="39" customFormat="1" ht="12.7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1:11" ht="12.7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1:11" ht="17.25">
      <c r="A366" s="141"/>
      <c r="B366" s="101"/>
      <c r="C366" s="101"/>
      <c r="D366" s="101"/>
      <c r="E366" s="103"/>
      <c r="F366" s="103"/>
      <c r="G366" s="101"/>
      <c r="H366" s="88"/>
      <c r="I366" s="85"/>
      <c r="J366" s="85"/>
      <c r="K366" s="240"/>
    </row>
    <row r="367" spans="1:11" ht="15.75" customHeight="1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1:11" ht="12.7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1:11" ht="12.7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1:11" ht="12.7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1:11" s="39" customFormat="1" ht="15.75" customHeight="1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1:11" s="27" customFormat="1" ht="13.5">
      <c r="A372" s="293"/>
      <c r="B372" s="293"/>
      <c r="C372" s="293"/>
      <c r="D372" s="293"/>
      <c r="E372" s="293"/>
      <c r="F372" s="293"/>
      <c r="G372" s="293"/>
      <c r="H372" s="293"/>
      <c r="I372" s="293"/>
      <c r="J372" s="293"/>
      <c r="K372" s="293"/>
    </row>
    <row r="373" spans="1:11" ht="12.7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1:11" ht="12.7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1:11" ht="18" customHeight="1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1:11" ht="12.7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1:11" ht="12.7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1:11" ht="12.7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1:11" ht="12.7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1:11" ht="12.7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1:11" ht="12.7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1:11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1:11" ht="12.7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1:11" ht="12.7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1:11" ht="12.7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1:11" ht="12.7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1:11" ht="12.7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1:11" ht="12.7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1:11" ht="17.25" customHeight="1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1:11" ht="12.75" customHeight="1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1:11" ht="12.7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1:11" ht="12.7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1:11" ht="12.7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1:11" ht="12.75">
      <c r="A394" s="141"/>
      <c r="B394" s="85"/>
      <c r="C394" s="85"/>
      <c r="D394" s="85"/>
      <c r="E394" s="91"/>
      <c r="F394" s="91"/>
      <c r="G394" s="91"/>
      <c r="H394" s="374"/>
      <c r="I394" s="374"/>
      <c r="J394" s="374"/>
      <c r="K394" s="120"/>
    </row>
    <row r="395" spans="1:11" ht="17.25">
      <c r="A395" s="141"/>
      <c r="B395" s="85"/>
      <c r="C395" s="85"/>
      <c r="D395" s="85"/>
      <c r="E395" s="91"/>
      <c r="F395" s="91"/>
      <c r="G395" s="91"/>
      <c r="H395" s="91"/>
      <c r="I395" s="91"/>
      <c r="J395" s="91"/>
      <c r="K395" s="169"/>
    </row>
    <row r="396" spans="1:11" ht="17.25">
      <c r="A396" s="141"/>
      <c r="B396" s="85"/>
      <c r="C396" s="85"/>
      <c r="D396" s="85"/>
      <c r="E396" s="91"/>
      <c r="F396" s="91"/>
      <c r="G396" s="91"/>
      <c r="H396" s="91"/>
      <c r="I396" s="91"/>
      <c r="J396" s="91"/>
      <c r="K396" s="169"/>
    </row>
    <row r="397" spans="1:11" ht="17.25">
      <c r="A397" s="141"/>
      <c r="B397" s="85"/>
      <c r="C397" s="85"/>
      <c r="D397" s="85"/>
      <c r="E397" s="91"/>
      <c r="F397" s="91"/>
      <c r="G397" s="91"/>
      <c r="H397" s="91"/>
      <c r="I397" s="91"/>
      <c r="J397" s="91"/>
      <c r="K397" s="169"/>
    </row>
    <row r="398" spans="1:11" ht="17.25">
      <c r="A398" s="141"/>
      <c r="B398" s="85"/>
      <c r="C398" s="85"/>
      <c r="D398" s="85"/>
      <c r="E398" s="91"/>
      <c r="F398" s="91"/>
      <c r="G398" s="91"/>
      <c r="H398" s="91"/>
      <c r="I398" s="91"/>
      <c r="J398" s="91"/>
      <c r="K398" s="169"/>
    </row>
    <row r="399" spans="1:11" ht="17.25">
      <c r="A399" s="141"/>
      <c r="B399" s="85"/>
      <c r="C399" s="85"/>
      <c r="D399" s="85"/>
      <c r="E399" s="91"/>
      <c r="F399" s="91"/>
      <c r="G399" s="91"/>
      <c r="H399" s="91"/>
      <c r="I399" s="91"/>
      <c r="J399" s="91"/>
      <c r="K399" s="169"/>
    </row>
    <row r="400" spans="1:11" ht="17.25">
      <c r="A400" s="141"/>
      <c r="B400" s="85"/>
      <c r="C400" s="85"/>
      <c r="D400" s="85"/>
      <c r="E400" s="91"/>
      <c r="F400" s="91"/>
      <c r="G400" s="91"/>
      <c r="H400" s="91"/>
      <c r="I400" s="91"/>
      <c r="J400" s="91"/>
      <c r="K400" s="169"/>
    </row>
    <row r="401" spans="1:11" ht="17.25">
      <c r="A401" s="141"/>
      <c r="B401" s="85"/>
      <c r="C401" s="85"/>
      <c r="D401" s="85"/>
      <c r="E401" s="91"/>
      <c r="F401" s="91"/>
      <c r="G401" s="91"/>
      <c r="H401" s="91"/>
      <c r="I401" s="91"/>
      <c r="J401" s="91"/>
      <c r="K401" s="169"/>
    </row>
    <row r="402" spans="1:11" ht="17.25">
      <c r="A402" s="141"/>
      <c r="B402" s="85"/>
      <c r="C402" s="85"/>
      <c r="D402" s="85"/>
      <c r="E402" s="91"/>
      <c r="F402" s="91"/>
      <c r="G402" s="91"/>
      <c r="H402" s="91"/>
      <c r="I402" s="91"/>
      <c r="J402" s="91"/>
      <c r="K402" s="169"/>
    </row>
    <row r="403" spans="1:11" ht="17.25">
      <c r="A403" s="141"/>
      <c r="B403" s="85"/>
      <c r="C403" s="85"/>
      <c r="D403" s="85"/>
      <c r="E403" s="91"/>
      <c r="F403" s="91"/>
      <c r="G403" s="91"/>
      <c r="H403" s="91"/>
      <c r="I403" s="91"/>
      <c r="J403" s="91"/>
      <c r="K403" s="169"/>
    </row>
    <row r="404" spans="1:11" ht="17.25">
      <c r="A404" s="141"/>
      <c r="B404" s="85"/>
      <c r="C404" s="85"/>
      <c r="D404" s="85"/>
      <c r="E404" s="91"/>
      <c r="F404" s="91"/>
      <c r="G404" s="91"/>
      <c r="H404" s="91"/>
      <c r="I404" s="91"/>
      <c r="J404" s="91"/>
      <c r="K404" s="169"/>
    </row>
    <row r="405" spans="1:11" ht="12.7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1:11" ht="12.7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1:11" ht="12.7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1:11" ht="12.7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1:11" ht="12.7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1:11" s="28" customFormat="1" ht="13.5">
      <c r="A410" s="295"/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</row>
    <row r="411" spans="1:11" s="11" customFormat="1" ht="12.7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1:11" s="11" customFormat="1" ht="12.7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1:11" s="11" customFormat="1" ht="12.7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1:11" s="11" customFormat="1" ht="12.7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1:11" s="11" customFormat="1" ht="12.7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1:11" s="11" customFormat="1" ht="12.7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1:11" s="11" customFormat="1" ht="12.7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1:11" s="11" customFormat="1" ht="12.7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1:11" s="11" customFormat="1" ht="12.7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1:11" s="11" customFormat="1" ht="12.7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1:11" s="11" customFormat="1" ht="12.7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1:11" s="11" customFormat="1" ht="12.7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1:11" ht="12.75">
      <c r="A423" s="141"/>
      <c r="B423" s="85"/>
      <c r="C423" s="85"/>
      <c r="D423" s="85"/>
      <c r="E423" s="88"/>
      <c r="F423" s="85"/>
      <c r="G423" s="85"/>
      <c r="H423" s="85"/>
      <c r="I423" s="85"/>
      <c r="J423" s="85"/>
      <c r="K423" s="85"/>
    </row>
    <row r="424" spans="1:11" ht="12.75">
      <c r="A424" s="141"/>
      <c r="B424" s="85"/>
      <c r="C424" s="85"/>
      <c r="D424" s="85"/>
      <c r="E424" s="88"/>
      <c r="F424" s="85"/>
      <c r="G424" s="85"/>
      <c r="H424" s="85"/>
      <c r="I424" s="85"/>
      <c r="J424" s="85"/>
      <c r="K424" s="85"/>
    </row>
    <row r="425" spans="1:11" ht="12.75">
      <c r="A425" s="141"/>
      <c r="B425" s="85"/>
      <c r="C425" s="85"/>
      <c r="D425" s="85"/>
      <c r="E425" s="88"/>
      <c r="F425" s="85"/>
      <c r="G425" s="85"/>
      <c r="H425" s="85"/>
      <c r="I425" s="85"/>
      <c r="J425" s="85"/>
      <c r="K425" s="85"/>
    </row>
    <row r="426" spans="1:11" ht="12.75">
      <c r="A426" s="141"/>
      <c r="B426" s="85"/>
      <c r="C426" s="85"/>
      <c r="D426" s="85"/>
      <c r="E426" s="88"/>
      <c r="F426" s="85"/>
      <c r="G426" s="85"/>
      <c r="H426" s="85"/>
      <c r="I426" s="85"/>
      <c r="J426" s="85"/>
      <c r="K426" s="85"/>
    </row>
    <row r="427" spans="1:11" ht="12.75">
      <c r="A427" s="141"/>
      <c r="B427" s="85"/>
      <c r="C427" s="85"/>
      <c r="D427" s="85"/>
      <c r="E427" s="88"/>
      <c r="F427" s="85"/>
      <c r="G427" s="85"/>
      <c r="H427" s="85"/>
      <c r="I427" s="85"/>
      <c r="J427" s="85"/>
      <c r="K427" s="85"/>
    </row>
    <row r="428" spans="1:11" ht="12.75">
      <c r="A428" s="141"/>
      <c r="B428" s="85"/>
      <c r="C428" s="85"/>
      <c r="D428" s="85"/>
      <c r="E428" s="88"/>
      <c r="F428" s="85"/>
      <c r="G428" s="85"/>
      <c r="H428" s="85"/>
      <c r="I428" s="85"/>
      <c r="J428" s="85"/>
      <c r="K428" s="85"/>
    </row>
    <row r="429" spans="1:11" ht="12.75">
      <c r="A429" s="141"/>
      <c r="B429" s="85"/>
      <c r="C429" s="85"/>
      <c r="D429" s="85"/>
      <c r="E429" s="88"/>
      <c r="F429" s="85"/>
      <c r="G429" s="85"/>
      <c r="H429" s="85"/>
      <c r="I429" s="85"/>
      <c r="J429" s="85"/>
      <c r="K429" s="85"/>
    </row>
    <row r="430" spans="1:11" ht="12.75">
      <c r="A430" s="141"/>
      <c r="B430" s="85"/>
      <c r="C430" s="85"/>
      <c r="D430" s="85"/>
      <c r="E430" s="88"/>
      <c r="F430" s="85"/>
      <c r="G430" s="85"/>
      <c r="H430" s="85"/>
      <c r="I430" s="85"/>
      <c r="J430" s="85"/>
      <c r="K430" s="85"/>
    </row>
    <row r="431" spans="1:11" ht="12.75">
      <c r="A431" s="141"/>
      <c r="B431" s="85"/>
      <c r="C431" s="85"/>
      <c r="D431" s="85"/>
      <c r="E431" s="88"/>
      <c r="F431" s="85"/>
      <c r="G431" s="85"/>
      <c r="H431" s="85"/>
      <c r="I431" s="85"/>
      <c r="J431" s="85"/>
      <c r="K431" s="85"/>
    </row>
    <row r="432" spans="1:11" ht="12.75">
      <c r="A432" s="141"/>
      <c r="B432" s="85"/>
      <c r="C432" s="85"/>
      <c r="D432" s="85"/>
      <c r="E432" s="88"/>
      <c r="F432" s="85"/>
      <c r="G432" s="85"/>
      <c r="H432" s="85"/>
      <c r="I432" s="85"/>
      <c r="J432" s="85"/>
      <c r="K432" s="85"/>
    </row>
    <row r="433" spans="1:11" ht="12.75">
      <c r="A433" s="141"/>
      <c r="B433" s="85"/>
      <c r="C433" s="85"/>
      <c r="D433" s="85"/>
      <c r="E433" s="88"/>
      <c r="F433" s="85"/>
      <c r="G433" s="85"/>
      <c r="H433" s="85"/>
      <c r="I433" s="85"/>
      <c r="J433" s="85"/>
      <c r="K433" s="85"/>
    </row>
    <row r="434" spans="1:11" ht="12.75">
      <c r="A434" s="141"/>
      <c r="B434" s="85"/>
      <c r="C434" s="85"/>
      <c r="D434" s="85"/>
      <c r="E434" s="88"/>
      <c r="F434" s="85"/>
      <c r="G434" s="85"/>
      <c r="H434" s="85"/>
      <c r="I434" s="85"/>
      <c r="J434" s="85"/>
      <c r="K434" s="85"/>
    </row>
    <row r="435" spans="1:11" ht="12.75">
      <c r="A435" s="141"/>
      <c r="B435" s="85"/>
      <c r="C435" s="85"/>
      <c r="D435" s="85"/>
      <c r="E435" s="88"/>
      <c r="F435" s="85"/>
      <c r="G435" s="85"/>
      <c r="H435" s="85"/>
      <c r="I435" s="85"/>
      <c r="J435" s="85"/>
      <c r="K435" s="85"/>
    </row>
    <row r="436" spans="1:11" ht="12.75">
      <c r="A436" s="141"/>
      <c r="B436" s="85"/>
      <c r="C436" s="85"/>
      <c r="D436" s="85"/>
      <c r="E436" s="88"/>
      <c r="F436" s="85"/>
      <c r="G436" s="85"/>
      <c r="H436" s="85"/>
      <c r="I436" s="85"/>
      <c r="J436" s="85"/>
      <c r="K436" s="85"/>
    </row>
    <row r="437" spans="1:11" ht="12.75">
      <c r="A437" s="141"/>
      <c r="B437" s="85"/>
      <c r="C437" s="85"/>
      <c r="D437" s="85"/>
      <c r="E437" s="88"/>
      <c r="F437" s="85"/>
      <c r="G437" s="85"/>
      <c r="H437" s="85"/>
      <c r="I437" s="85"/>
      <c r="J437" s="85"/>
      <c r="K437" s="85"/>
    </row>
    <row r="438" spans="1:11" ht="12.75">
      <c r="A438" s="141"/>
      <c r="B438" s="85"/>
      <c r="C438" s="85"/>
      <c r="D438" s="85"/>
      <c r="E438" s="88"/>
      <c r="F438" s="85"/>
      <c r="G438" s="85"/>
      <c r="H438" s="85"/>
      <c r="I438" s="85"/>
      <c r="J438" s="85"/>
      <c r="K438" s="85"/>
    </row>
    <row r="439" spans="1:11" ht="12.75">
      <c r="A439" s="141"/>
      <c r="B439" s="85"/>
      <c r="C439" s="85"/>
      <c r="D439" s="85"/>
      <c r="E439" s="88"/>
      <c r="F439" s="85"/>
      <c r="G439" s="85"/>
      <c r="H439" s="85"/>
      <c r="I439" s="85"/>
      <c r="J439" s="85"/>
      <c r="K439" s="85"/>
    </row>
    <row r="440" spans="1:11" ht="12.75">
      <c r="A440" s="141"/>
      <c r="B440" s="85"/>
      <c r="C440" s="85"/>
      <c r="D440" s="85"/>
      <c r="E440" s="88"/>
      <c r="F440" s="85"/>
      <c r="G440" s="85"/>
      <c r="H440" s="85"/>
      <c r="I440" s="85"/>
      <c r="J440" s="85"/>
      <c r="K440" s="85"/>
    </row>
    <row r="441" spans="1:11" ht="12.75">
      <c r="A441" s="141"/>
      <c r="B441" s="85"/>
      <c r="C441" s="85"/>
      <c r="D441" s="85"/>
      <c r="E441" s="88"/>
      <c r="F441" s="85"/>
      <c r="G441" s="85"/>
      <c r="H441" s="85"/>
      <c r="I441" s="85"/>
      <c r="J441" s="85"/>
      <c r="K441" s="85"/>
    </row>
    <row r="442" spans="1:11" ht="12.75">
      <c r="A442" s="141"/>
      <c r="B442" s="85"/>
      <c r="C442" s="85"/>
      <c r="D442" s="85"/>
      <c r="E442" s="88"/>
      <c r="F442" s="85"/>
      <c r="G442" s="85"/>
      <c r="H442" s="85"/>
      <c r="I442" s="85"/>
      <c r="J442" s="85"/>
      <c r="K442" s="85"/>
    </row>
    <row r="443" spans="1:11" ht="12.75">
      <c r="A443" s="141"/>
      <c r="B443" s="85"/>
      <c r="C443" s="85"/>
      <c r="D443" s="85"/>
      <c r="E443" s="88"/>
      <c r="F443" s="85"/>
      <c r="G443" s="85"/>
      <c r="H443" s="85"/>
      <c r="I443" s="85"/>
      <c r="J443" s="85"/>
      <c r="K443" s="85"/>
    </row>
    <row r="444" spans="1:11" ht="12.75">
      <c r="A444" s="141"/>
      <c r="B444" s="85"/>
      <c r="C444" s="85"/>
      <c r="D444" s="85"/>
      <c r="E444" s="88"/>
      <c r="F444" s="85"/>
      <c r="G444" s="85"/>
      <c r="H444" s="85"/>
      <c r="I444" s="85"/>
      <c r="J444" s="85"/>
      <c r="K444" s="85"/>
    </row>
    <row r="445" spans="1:11" ht="17.25">
      <c r="A445" s="141"/>
      <c r="B445" s="85"/>
      <c r="C445" s="85"/>
      <c r="D445" s="85"/>
      <c r="E445" s="88"/>
      <c r="F445" s="85"/>
      <c r="G445" s="85"/>
      <c r="H445" s="85"/>
      <c r="I445" s="85"/>
      <c r="J445" s="85"/>
      <c r="K445" s="240"/>
    </row>
    <row r="446" spans="1:11" ht="17.25">
      <c r="A446" s="141"/>
      <c r="B446" s="85"/>
      <c r="C446" s="85"/>
      <c r="D446" s="85"/>
      <c r="E446" s="88"/>
      <c r="F446" s="85"/>
      <c r="G446" s="85"/>
      <c r="H446" s="85"/>
      <c r="I446" s="85"/>
      <c r="J446" s="85"/>
      <c r="K446" s="240"/>
    </row>
    <row r="447" spans="1:11" ht="17.25">
      <c r="A447" s="141"/>
      <c r="B447" s="85"/>
      <c r="C447" s="85"/>
      <c r="D447" s="85"/>
      <c r="E447" s="88"/>
      <c r="F447" s="85"/>
      <c r="G447" s="85"/>
      <c r="H447" s="85"/>
      <c r="I447" s="85"/>
      <c r="J447" s="85"/>
      <c r="K447" s="240"/>
    </row>
    <row r="448" spans="1:11" ht="17.25">
      <c r="A448" s="141"/>
      <c r="B448" s="85"/>
      <c r="C448" s="85"/>
      <c r="D448" s="85"/>
      <c r="E448" s="88"/>
      <c r="F448" s="85"/>
      <c r="G448" s="85"/>
      <c r="H448" s="85"/>
      <c r="I448" s="85"/>
      <c r="J448" s="85"/>
      <c r="K448" s="240"/>
    </row>
    <row r="449" spans="1:11" ht="12.7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1:11" ht="10.5" customHeight="1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1:11" ht="12.7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1:11" ht="12" customHeight="1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1:11" ht="15" customHeight="1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1:11" s="36" customFormat="1" ht="12.7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1:11" s="36" customFormat="1" ht="13.5" customHeight="1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1:11" ht="12.7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1:11" ht="12.7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1:11" ht="12.7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1:11" ht="12.7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1:11" ht="12.7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1:11" ht="12.7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1:11" ht="12.7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1:11" ht="12.7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1:11" s="47" customFormat="1" ht="13.5" customHeight="1">
      <c r="A464" s="296"/>
      <c r="B464" s="296"/>
      <c r="C464" s="296"/>
      <c r="D464" s="296"/>
      <c r="E464" s="296"/>
      <c r="F464" s="296"/>
      <c r="G464" s="296"/>
      <c r="H464" s="296"/>
      <c r="I464" s="296"/>
      <c r="J464" s="296"/>
      <c r="K464" s="296"/>
    </row>
    <row r="465" spans="1:11" ht="12.7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1:11" ht="12.7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1:11" ht="12.7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1:11" ht="12.7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1:11" ht="12.7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1:11" ht="12.7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1:11" ht="12.7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1:11" ht="12.7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1:11" ht="12.7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1:11" ht="12.7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1:11" ht="12.7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1:11" ht="12.7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1:11" ht="12.7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1:11" ht="12.7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1:11" ht="12.7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1:11" ht="12.7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1:11" ht="12.7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1:11" ht="12.7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1:11" ht="12.7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1:11" ht="12.7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1:11" ht="12.7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1:11" ht="12.7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1:11" ht="12.7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1:11" ht="12.7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1:11" ht="12.7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1:12" ht="10.5" customHeight="1">
      <c r="A490" s="120"/>
      <c r="B490" s="120"/>
      <c r="C490" s="85"/>
      <c r="D490" s="85"/>
      <c r="E490" s="85"/>
      <c r="F490" s="85"/>
      <c r="G490" s="85"/>
      <c r="H490" s="85"/>
      <c r="I490" s="85"/>
      <c r="J490" s="85"/>
      <c r="K490" s="85"/>
      <c r="L490" s="18"/>
    </row>
    <row r="491" spans="1:12" ht="0.75" customHeight="1">
      <c r="A491" s="138"/>
      <c r="B491" s="127"/>
      <c r="C491" s="170"/>
      <c r="D491" s="85"/>
      <c r="E491" s="88"/>
      <c r="F491" s="170"/>
      <c r="G491" s="170"/>
      <c r="H491" s="89"/>
      <c r="I491" s="85"/>
      <c r="J491" s="85"/>
      <c r="K491" s="89"/>
      <c r="L491" s="18"/>
    </row>
    <row r="492" spans="1:12" ht="17.25">
      <c r="A492" s="121"/>
      <c r="B492" s="120"/>
      <c r="C492" s="85"/>
      <c r="D492" s="85"/>
      <c r="E492" s="85"/>
      <c r="F492" s="85"/>
      <c r="G492" s="85"/>
      <c r="H492" s="85"/>
      <c r="I492" s="85"/>
      <c r="J492" s="85"/>
      <c r="K492" s="240"/>
      <c r="L492" s="18"/>
    </row>
    <row r="493" spans="1:11" ht="12.75">
      <c r="A493" s="121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1:11" ht="12.75">
      <c r="A494" s="121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1:11" ht="12.75">
      <c r="A495" s="121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1:11" ht="12.75">
      <c r="A496" s="121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1:11" ht="12.75">
      <c r="A497" s="121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1:11" ht="12.75">
      <c r="A498" s="121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1:11" ht="12.75">
      <c r="A499" s="121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1:11" ht="12.75">
      <c r="A500" s="121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1:11" ht="12.75">
      <c r="A501" s="121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1:11" ht="12.75">
      <c r="A502" s="121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1:11" ht="12.75">
      <c r="A503" s="121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1:11" ht="12.75">
      <c r="A504" s="121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1:11" ht="12.75">
      <c r="A505" s="121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1:11" ht="12.75">
      <c r="A506" s="121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1:11" ht="12.75">
      <c r="A507" s="121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</row>
    <row r="508" spans="1:11" ht="12.75">
      <c r="A508" s="121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</row>
    <row r="509" spans="1:11" ht="12.75">
      <c r="A509" s="121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</row>
    <row r="510" spans="1:11" ht="12.75">
      <c r="A510" s="121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</row>
    <row r="511" spans="1:11" ht="12.75">
      <c r="A511" s="121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</row>
    <row r="512" spans="1:11" ht="12.75">
      <c r="A512" s="121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</row>
    <row r="513" spans="1:11" ht="12.75">
      <c r="A513" s="121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</row>
    <row r="514" spans="1:11" ht="12.75">
      <c r="A514" s="121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</row>
    <row r="515" spans="1:11" ht="12.75">
      <c r="A515" s="121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</row>
    <row r="516" spans="1:11" ht="12.75">
      <c r="A516" s="121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</row>
    <row r="517" spans="1:11" ht="12.75">
      <c r="A517" s="121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</row>
    <row r="518" spans="1:11" ht="12.75">
      <c r="A518" s="121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</row>
    <row r="519" spans="1:11" ht="12.75">
      <c r="A519" s="121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</row>
    <row r="520" spans="1:11" ht="12.75">
      <c r="A520" s="121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</row>
    <row r="521" spans="1:11" ht="12.75">
      <c r="A521" s="121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</row>
    <row r="522" spans="1:11" ht="12.75">
      <c r="A522" s="121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</row>
    <row r="523" spans="1:11" ht="12.75">
      <c r="A523" s="121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</row>
    <row r="524" spans="1:11" ht="12.75">
      <c r="A524" s="121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</row>
    <row r="525" spans="1:11" ht="12.75">
      <c r="A525" s="121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</row>
    <row r="526" spans="1:11" ht="12.75">
      <c r="A526" s="121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</row>
    <row r="527" spans="1:11" ht="12.75">
      <c r="A527" s="121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</row>
    <row r="528" spans="1:11" ht="12.75">
      <c r="A528" s="121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</row>
    <row r="529" spans="1:11" ht="12.75">
      <c r="A529" s="121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</row>
    <row r="530" spans="1:11" ht="12.75">
      <c r="A530" s="121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</row>
    <row r="531" spans="1:11" ht="12.75">
      <c r="A531" s="121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</row>
    <row r="532" spans="1:11" ht="12.75">
      <c r="A532" s="121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</row>
    <row r="533" spans="1:11" ht="12.75">
      <c r="A533" s="121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</row>
    <row r="534" spans="1:11" ht="12.75">
      <c r="A534" s="121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</row>
    <row r="535" spans="1:11" ht="12.75">
      <c r="A535" s="121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</row>
    <row r="536" spans="1:11" ht="12.75">
      <c r="A536" s="121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</row>
    <row r="537" spans="1:11" ht="12.75">
      <c r="A537" s="121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</row>
    <row r="538" spans="1:11" ht="12.75">
      <c r="A538" s="121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</row>
    <row r="539" spans="1:11" ht="12.75">
      <c r="A539" s="121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</row>
    <row r="540" spans="1:11" ht="12.75">
      <c r="A540" s="121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</row>
    <row r="541" spans="1:11" ht="12.75">
      <c r="A541" s="121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</row>
    <row r="542" spans="1:11" ht="12.75">
      <c r="A542" s="121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</row>
    <row r="543" spans="1:11" ht="12.75">
      <c r="A543" s="121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</row>
    <row r="544" spans="1:11" ht="12.75">
      <c r="A544" s="121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</row>
    <row r="545" spans="1:11" ht="12.75">
      <c r="A545" s="121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</row>
    <row r="546" spans="1:11" ht="12.75">
      <c r="A546" s="121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</row>
  </sheetData>
  <mergeCells count="46">
    <mergeCell ref="A168:D168"/>
    <mergeCell ref="A201:D201"/>
    <mergeCell ref="A202:D202"/>
    <mergeCell ref="B136:D136"/>
    <mergeCell ref="A162:K162"/>
    <mergeCell ref="K187:K188"/>
    <mergeCell ref="B230:D230"/>
    <mergeCell ref="B232:D232"/>
    <mergeCell ref="A238:D238"/>
    <mergeCell ref="A43:D43"/>
    <mergeCell ref="A82:D82"/>
    <mergeCell ref="A104:A105"/>
    <mergeCell ref="A125:D125"/>
    <mergeCell ref="B90:D90"/>
    <mergeCell ref="B56:D56"/>
    <mergeCell ref="A126:D126"/>
    <mergeCell ref="H3:J3"/>
    <mergeCell ref="B4:D4"/>
    <mergeCell ref="D218:H218"/>
    <mergeCell ref="H219:J219"/>
    <mergeCell ref="D53:H53"/>
    <mergeCell ref="H55:J55"/>
    <mergeCell ref="D87:H87"/>
    <mergeCell ref="H89:J89"/>
    <mergeCell ref="D133:H133"/>
    <mergeCell ref="H135:J135"/>
    <mergeCell ref="B309:D309"/>
    <mergeCell ref="B291:J291"/>
    <mergeCell ref="D175:H175"/>
    <mergeCell ref="H176:J176"/>
    <mergeCell ref="B177:D177"/>
    <mergeCell ref="B229:D229"/>
    <mergeCell ref="A187:F188"/>
    <mergeCell ref="H194:H195"/>
    <mergeCell ref="B254:D254"/>
    <mergeCell ref="B220:D220"/>
    <mergeCell ref="K92:K93"/>
    <mergeCell ref="H394:J394"/>
    <mergeCell ref="D282:H282"/>
    <mergeCell ref="H283:J283"/>
    <mergeCell ref="H253:J253"/>
    <mergeCell ref="B284:D284"/>
    <mergeCell ref="A278:D278"/>
    <mergeCell ref="A324:D324"/>
    <mergeCell ref="A323:D323"/>
    <mergeCell ref="K194:K195"/>
  </mergeCells>
  <printOptions/>
  <pageMargins left="0.1968503937007874" right="0.1968503937007874" top="0.3937007874015748" bottom="0.1968503937007874" header="0.5118110236220472" footer="0.5118110236220472"/>
  <pageSetup horizontalDpi="120" verticalDpi="120" orientation="landscape" paperSize="9" scale="94" r:id="rId1"/>
  <rowBreaks count="7" manualBreakCount="7">
    <brk id="83" max="11" man="1"/>
    <brk id="127" max="11" man="1"/>
    <brk id="171" max="11" man="1"/>
    <brk id="211" max="11" man="1"/>
    <brk id="243" max="11" man="1"/>
    <brk id="280" max="11" man="1"/>
    <brk id="3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showGridLines="0" zoomScale="75" zoomScaleNormal="75" workbookViewId="0" topLeftCell="A1">
      <selection activeCell="F5" sqref="F5:H5"/>
    </sheetView>
  </sheetViews>
  <sheetFormatPr defaultColWidth="9.00390625" defaultRowHeight="12.75"/>
  <cols>
    <col min="1" max="1" width="7.375" style="3" customWidth="1"/>
    <col min="2" max="2" width="3.50390625" style="3" customWidth="1"/>
    <col min="3" max="3" width="47.50390625" style="48" customWidth="1"/>
    <col min="4" max="4" width="8.00390625" style="3" customWidth="1"/>
    <col min="5" max="5" width="5.375" style="3" customWidth="1"/>
    <col min="6" max="6" width="4.50390625" style="3" customWidth="1"/>
    <col min="7" max="7" width="9.50390625" style="3" customWidth="1"/>
    <col min="8" max="8" width="5.00390625" style="3" customWidth="1"/>
    <col min="9" max="9" width="6.875" style="3" customWidth="1"/>
    <col min="10" max="10" width="5.375" style="3" customWidth="1"/>
    <col min="11" max="11" width="7.00390625" style="3" customWidth="1"/>
    <col min="12" max="12" width="7.375" style="3" customWidth="1"/>
    <col min="13" max="13" width="5.625" style="3" customWidth="1"/>
    <col min="14" max="14" width="3.875" style="3" customWidth="1"/>
    <col min="15" max="15" width="8.00390625" style="3" customWidth="1"/>
    <col min="16" max="16" width="8.50390625" style="3" customWidth="1"/>
    <col min="17" max="16384" width="8.00390625" style="3" customWidth="1"/>
  </cols>
  <sheetData>
    <row r="1" spans="3:10" s="48" customFormat="1" ht="21" customHeight="1">
      <c r="C1" s="49" t="s">
        <v>457</v>
      </c>
      <c r="J1" s="49"/>
    </row>
    <row r="2" spans="2:16" s="48" customFormat="1" ht="12.75" customHeight="1">
      <c r="B2" s="50" t="s">
        <v>4</v>
      </c>
      <c r="C2" s="50"/>
      <c r="D2" s="407" t="s">
        <v>208</v>
      </c>
      <c r="E2" s="408"/>
      <c r="F2" s="411" t="s">
        <v>209</v>
      </c>
      <c r="G2" s="412"/>
      <c r="H2" s="412"/>
      <c r="I2" s="412"/>
      <c r="J2" s="412"/>
      <c r="K2" s="412"/>
      <c r="L2" s="412"/>
      <c r="M2" s="412"/>
      <c r="N2" s="412"/>
      <c r="O2" s="51"/>
      <c r="P2" s="43"/>
    </row>
    <row r="3" spans="2:16" s="48" customFormat="1" ht="10.5" customHeight="1">
      <c r="B3" s="52"/>
      <c r="C3" s="14" t="s">
        <v>92</v>
      </c>
      <c r="D3" s="409" t="s">
        <v>210</v>
      </c>
      <c r="E3" s="410"/>
      <c r="F3" s="411" t="s">
        <v>211</v>
      </c>
      <c r="G3" s="412"/>
      <c r="H3" s="412"/>
      <c r="I3" s="412"/>
      <c r="J3" s="412"/>
      <c r="K3" s="412"/>
      <c r="L3" s="412"/>
      <c r="M3" s="412"/>
      <c r="N3" s="412"/>
      <c r="O3" s="416" t="s">
        <v>212</v>
      </c>
      <c r="P3" s="400"/>
    </row>
    <row r="4" spans="2:16" s="48" customFormat="1" ht="12" customHeight="1">
      <c r="B4" s="52"/>
      <c r="C4" s="52"/>
      <c r="D4" s="12"/>
      <c r="E4" s="13"/>
      <c r="F4" s="413" t="s">
        <v>213</v>
      </c>
      <c r="G4" s="414"/>
      <c r="H4" s="415"/>
      <c r="I4" s="413" t="s">
        <v>214</v>
      </c>
      <c r="J4" s="414"/>
      <c r="K4" s="415"/>
      <c r="L4" s="413" t="s">
        <v>215</v>
      </c>
      <c r="M4" s="414"/>
      <c r="N4" s="414"/>
      <c r="O4" s="54"/>
      <c r="P4" s="44"/>
    </row>
    <row r="5" spans="2:16" s="48" customFormat="1" ht="10.5" customHeight="1">
      <c r="B5" s="55"/>
      <c r="C5" s="55"/>
      <c r="D5" s="45"/>
      <c r="E5" s="32"/>
      <c r="F5" s="417">
        <v>2004</v>
      </c>
      <c r="G5" s="398"/>
      <c r="H5" s="418"/>
      <c r="I5" s="417">
        <v>2004</v>
      </c>
      <c r="J5" s="398"/>
      <c r="K5" s="418"/>
      <c r="L5" s="417">
        <v>2004</v>
      </c>
      <c r="M5" s="398"/>
      <c r="N5" s="398"/>
      <c r="O5" s="56"/>
      <c r="P5" s="57"/>
    </row>
    <row r="6" spans="2:16" s="48" customFormat="1" ht="10.5" customHeight="1">
      <c r="B6" s="58">
        <v>1</v>
      </c>
      <c r="C6" s="58">
        <v>2</v>
      </c>
      <c r="D6" s="413">
        <v>3</v>
      </c>
      <c r="E6" s="414"/>
      <c r="F6" s="59"/>
      <c r="G6" s="53">
        <v>4</v>
      </c>
      <c r="H6" s="60"/>
      <c r="I6" s="59"/>
      <c r="J6" s="53">
        <v>5</v>
      </c>
      <c r="K6" s="60"/>
      <c r="L6" s="59"/>
      <c r="M6" s="53">
        <v>6</v>
      </c>
      <c r="N6" s="61"/>
      <c r="O6" s="413">
        <v>7</v>
      </c>
      <c r="P6" s="415"/>
    </row>
    <row r="7" spans="2:16" ht="12" customHeight="1">
      <c r="B7" s="38" t="s">
        <v>17</v>
      </c>
      <c r="C7" s="9" t="s">
        <v>216</v>
      </c>
      <c r="D7" s="35"/>
      <c r="E7" s="29"/>
      <c r="F7" s="35"/>
      <c r="G7" s="25"/>
      <c r="H7" s="29"/>
      <c r="I7" s="35"/>
      <c r="J7" s="25"/>
      <c r="K7" s="29"/>
      <c r="L7" s="35"/>
      <c r="M7" s="25"/>
      <c r="N7" s="29"/>
      <c r="O7" s="25"/>
      <c r="P7" s="29"/>
    </row>
    <row r="8" spans="2:16" ht="10.5" customHeight="1">
      <c r="B8" s="20"/>
      <c r="C8" s="14" t="s">
        <v>217</v>
      </c>
      <c r="D8" s="37"/>
      <c r="E8" s="19"/>
      <c r="F8" s="37"/>
      <c r="G8" s="18"/>
      <c r="H8" s="19"/>
      <c r="I8" s="37"/>
      <c r="J8" s="18"/>
      <c r="K8" s="19"/>
      <c r="L8" s="37"/>
      <c r="M8" s="18"/>
      <c r="N8" s="19"/>
      <c r="O8" s="18"/>
      <c r="P8" s="19"/>
    </row>
    <row r="9" spans="2:16" ht="12.75" customHeight="1">
      <c r="B9" s="20"/>
      <c r="C9" s="14" t="s">
        <v>218</v>
      </c>
      <c r="D9" s="416" t="s">
        <v>358</v>
      </c>
      <c r="E9" s="400"/>
      <c r="F9" s="404">
        <v>79.5</v>
      </c>
      <c r="G9" s="419"/>
      <c r="H9" s="420"/>
      <c r="I9" s="37"/>
      <c r="J9" s="18" t="s">
        <v>219</v>
      </c>
      <c r="K9" s="19"/>
      <c r="L9" s="37"/>
      <c r="M9" s="18" t="s">
        <v>219</v>
      </c>
      <c r="N9" s="19"/>
      <c r="O9" s="18"/>
      <c r="P9" s="19"/>
    </row>
    <row r="10" spans="2:16" ht="12" customHeight="1">
      <c r="B10" s="20"/>
      <c r="C10" s="14" t="s">
        <v>231</v>
      </c>
      <c r="D10" s="37"/>
      <c r="E10" s="19"/>
      <c r="F10" s="37"/>
      <c r="G10" s="18"/>
      <c r="H10" s="19"/>
      <c r="I10" s="37"/>
      <c r="J10" s="18"/>
      <c r="K10" s="19"/>
      <c r="L10" s="37"/>
      <c r="M10" s="18"/>
      <c r="N10" s="19"/>
      <c r="O10" s="18"/>
      <c r="P10" s="19"/>
    </row>
    <row r="11" spans="2:16" ht="10.5" customHeight="1">
      <c r="B11" s="20"/>
      <c r="C11" s="14"/>
      <c r="D11" s="37"/>
      <c r="E11" s="19"/>
      <c r="F11" s="37"/>
      <c r="G11" s="18"/>
      <c r="H11" s="19"/>
      <c r="I11" s="37"/>
      <c r="J11" s="18"/>
      <c r="K11" s="19"/>
      <c r="L11" s="37"/>
      <c r="M11" s="18"/>
      <c r="N11" s="19"/>
      <c r="O11" s="18"/>
      <c r="P11" s="19"/>
    </row>
    <row r="12" spans="2:16" ht="12" customHeight="1">
      <c r="B12" s="38" t="s">
        <v>27</v>
      </c>
      <c r="C12" s="15" t="s">
        <v>220</v>
      </c>
      <c r="D12" s="35"/>
      <c r="E12" s="29"/>
      <c r="F12" s="35"/>
      <c r="G12" s="25"/>
      <c r="H12" s="29"/>
      <c r="I12" s="35"/>
      <c r="J12" s="25"/>
      <c r="K12" s="29"/>
      <c r="L12" s="35"/>
      <c r="M12" s="25"/>
      <c r="N12" s="29"/>
      <c r="O12" s="25"/>
      <c r="P12" s="29"/>
    </row>
    <row r="13" spans="2:16" ht="10.5" customHeight="1">
      <c r="B13" s="20"/>
      <c r="C13" s="12" t="s">
        <v>448</v>
      </c>
      <c r="D13" s="37"/>
      <c r="E13" s="19"/>
      <c r="F13" s="37"/>
      <c r="G13" s="18"/>
      <c r="H13" s="19"/>
      <c r="I13" s="37"/>
      <c r="J13" s="18" t="s">
        <v>219</v>
      </c>
      <c r="K13" s="19"/>
      <c r="L13" s="37"/>
      <c r="M13" s="18" t="s">
        <v>219</v>
      </c>
      <c r="N13" s="19"/>
      <c r="O13" s="18"/>
      <c r="P13" s="19"/>
    </row>
    <row r="14" spans="2:16" ht="15" customHeight="1">
      <c r="B14" s="20"/>
      <c r="C14" s="45" t="s">
        <v>458</v>
      </c>
      <c r="D14" s="416" t="s">
        <v>358</v>
      </c>
      <c r="E14" s="400"/>
      <c r="F14" s="404">
        <v>2167.6</v>
      </c>
      <c r="G14" s="419"/>
      <c r="H14" s="420"/>
      <c r="I14" s="37"/>
      <c r="K14" s="19"/>
      <c r="L14" s="37"/>
      <c r="N14" s="19"/>
      <c r="O14" s="18"/>
      <c r="P14" s="19"/>
    </row>
    <row r="15" spans="2:16" ht="9.75" customHeight="1">
      <c r="B15" s="23"/>
      <c r="C15" s="45"/>
      <c r="D15" s="22"/>
      <c r="E15" s="31"/>
      <c r="F15" s="22"/>
      <c r="G15" s="30"/>
      <c r="H15" s="31"/>
      <c r="I15" s="22"/>
      <c r="J15" s="30"/>
      <c r="K15" s="31"/>
      <c r="L15" s="22"/>
      <c r="M15" s="30"/>
      <c r="N15" s="31"/>
      <c r="O15" s="30"/>
      <c r="P15" s="31"/>
    </row>
    <row r="16" spans="2:16" ht="12" customHeight="1">
      <c r="B16" s="20" t="s">
        <v>30</v>
      </c>
      <c r="C16" s="14" t="s">
        <v>221</v>
      </c>
      <c r="D16" s="37"/>
      <c r="E16" s="19"/>
      <c r="F16" s="37"/>
      <c r="G16" s="18"/>
      <c r="H16" s="19"/>
      <c r="I16" s="37"/>
      <c r="J16" s="18"/>
      <c r="K16" s="19"/>
      <c r="L16" s="37"/>
      <c r="M16" s="18"/>
      <c r="N16" s="19"/>
      <c r="O16" s="18"/>
      <c r="P16" s="19"/>
    </row>
    <row r="17" spans="2:16" ht="14.25" customHeight="1">
      <c r="B17" s="20"/>
      <c r="C17" s="14" t="s">
        <v>222</v>
      </c>
      <c r="D17" s="416" t="s">
        <v>358</v>
      </c>
      <c r="E17" s="400"/>
      <c r="F17" s="404">
        <v>292.5</v>
      </c>
      <c r="G17" s="419"/>
      <c r="H17" s="420"/>
      <c r="I17" s="37"/>
      <c r="J17" s="18" t="s">
        <v>219</v>
      </c>
      <c r="K17" s="19"/>
      <c r="L17" s="37"/>
      <c r="M17" s="18" t="s">
        <v>219</v>
      </c>
      <c r="N17" s="19"/>
      <c r="O17" s="18"/>
      <c r="P17" s="19"/>
    </row>
    <row r="18" spans="2:16" ht="10.5" customHeight="1">
      <c r="B18" s="20"/>
      <c r="C18" s="14" t="s">
        <v>223</v>
      </c>
      <c r="F18" s="37"/>
      <c r="G18" s="18"/>
      <c r="H18" s="19"/>
      <c r="I18" s="37"/>
      <c r="J18" s="18"/>
      <c r="K18" s="19"/>
      <c r="L18" s="37"/>
      <c r="M18" s="18"/>
      <c r="N18" s="19"/>
      <c r="O18" s="18"/>
      <c r="P18" s="19"/>
    </row>
    <row r="19" spans="2:16" ht="9.75" customHeight="1">
      <c r="B19" s="23"/>
      <c r="C19" s="33" t="s">
        <v>224</v>
      </c>
      <c r="D19" s="22"/>
      <c r="E19" s="31"/>
      <c r="F19" s="22"/>
      <c r="G19" s="30"/>
      <c r="H19" s="31"/>
      <c r="I19" s="22"/>
      <c r="J19" s="30"/>
      <c r="K19" s="31"/>
      <c r="L19" s="22"/>
      <c r="M19" s="30"/>
      <c r="N19" s="31"/>
      <c r="O19" s="30"/>
      <c r="P19" s="31"/>
    </row>
    <row r="20" spans="2:16" ht="12" customHeight="1">
      <c r="B20" s="38" t="s">
        <v>33</v>
      </c>
      <c r="C20" s="9" t="s">
        <v>225</v>
      </c>
      <c r="D20" s="35"/>
      <c r="E20" s="29"/>
      <c r="F20" s="35"/>
      <c r="G20" s="25"/>
      <c r="H20" s="29"/>
      <c r="I20" s="35"/>
      <c r="J20" s="25"/>
      <c r="K20" s="29"/>
      <c r="L20" s="35"/>
      <c r="M20" s="25"/>
      <c r="N20" s="29"/>
      <c r="O20" s="25"/>
      <c r="P20" s="29"/>
    </row>
    <row r="21" spans="2:16" ht="12.75">
      <c r="B21" s="20"/>
      <c r="C21" s="14" t="s">
        <v>226</v>
      </c>
      <c r="D21" s="37"/>
      <c r="E21" s="19"/>
      <c r="F21" s="37"/>
      <c r="G21" s="18"/>
      <c r="H21" s="19"/>
      <c r="I21" s="37"/>
      <c r="J21" s="18" t="s">
        <v>219</v>
      </c>
      <c r="K21" s="19"/>
      <c r="L21" s="37"/>
      <c r="M21" s="18" t="s">
        <v>219</v>
      </c>
      <c r="N21" s="19"/>
      <c r="O21" s="18"/>
      <c r="P21" s="19"/>
    </row>
    <row r="22" spans="2:16" ht="14.25" customHeight="1">
      <c r="B22" s="20"/>
      <c r="C22" s="14" t="s">
        <v>227</v>
      </c>
      <c r="D22" s="416" t="s">
        <v>358</v>
      </c>
      <c r="E22" s="400"/>
      <c r="F22" s="421">
        <v>104</v>
      </c>
      <c r="G22" s="422"/>
      <c r="H22" s="423"/>
      <c r="I22" s="37"/>
      <c r="K22" s="19"/>
      <c r="L22" s="37"/>
      <c r="N22" s="19"/>
      <c r="O22" s="18"/>
      <c r="P22" s="19"/>
    </row>
    <row r="23" spans="2:16" ht="9.75" customHeight="1">
      <c r="B23" s="20"/>
      <c r="C23" s="14" t="s">
        <v>228</v>
      </c>
      <c r="D23" s="22"/>
      <c r="E23" s="31"/>
      <c r="F23" s="37"/>
      <c r="G23" s="18"/>
      <c r="H23" s="19"/>
      <c r="I23" s="37"/>
      <c r="J23" s="18"/>
      <c r="K23" s="19"/>
      <c r="L23" s="37"/>
      <c r="M23" s="18"/>
      <c r="N23" s="19"/>
      <c r="O23" s="18"/>
      <c r="P23" s="19"/>
    </row>
    <row r="24" spans="2:16" ht="12.75" customHeight="1">
      <c r="B24" s="38" t="s">
        <v>35</v>
      </c>
      <c r="C24" s="9" t="s">
        <v>229</v>
      </c>
      <c r="D24" s="427" t="s">
        <v>358</v>
      </c>
      <c r="E24" s="428"/>
      <c r="F24" s="424">
        <v>313.4</v>
      </c>
      <c r="G24" s="425"/>
      <c r="H24" s="426"/>
      <c r="I24" s="35"/>
      <c r="J24" s="25" t="s">
        <v>219</v>
      </c>
      <c r="K24" s="29"/>
      <c r="L24" s="35"/>
      <c r="M24" s="25" t="s">
        <v>219</v>
      </c>
      <c r="N24" s="29"/>
      <c r="O24" s="25"/>
      <c r="P24" s="29"/>
    </row>
    <row r="25" spans="2:16" ht="16.5" customHeight="1">
      <c r="B25" s="23"/>
      <c r="C25" s="33" t="s">
        <v>230</v>
      </c>
      <c r="D25" s="22"/>
      <c r="E25" s="31"/>
      <c r="F25" s="314"/>
      <c r="G25" s="315"/>
      <c r="H25" s="316"/>
      <c r="I25" s="22"/>
      <c r="J25" s="30"/>
      <c r="K25" s="31"/>
      <c r="L25" s="22"/>
      <c r="M25" s="30"/>
      <c r="N25" s="31"/>
      <c r="O25" s="30"/>
      <c r="P25" s="31"/>
    </row>
    <row r="26" spans="2:16" ht="13.5" customHeight="1">
      <c r="B26" s="38" t="s">
        <v>39</v>
      </c>
      <c r="C26" s="9" t="s">
        <v>79</v>
      </c>
      <c r="D26" s="416" t="s">
        <v>358</v>
      </c>
      <c r="E26" s="400"/>
      <c r="F26" s="424">
        <v>131.8</v>
      </c>
      <c r="G26" s="425"/>
      <c r="H26" s="426"/>
      <c r="I26" s="37"/>
      <c r="J26" s="18" t="s">
        <v>219</v>
      </c>
      <c r="K26" s="19"/>
      <c r="L26" s="37"/>
      <c r="M26" s="18" t="s">
        <v>219</v>
      </c>
      <c r="N26" s="19"/>
      <c r="O26" s="25"/>
      <c r="P26" s="29"/>
    </row>
    <row r="27" spans="2:16" ht="8.25" customHeight="1">
      <c r="B27" s="23"/>
      <c r="C27" s="33" t="s">
        <v>231</v>
      </c>
      <c r="D27" s="22"/>
      <c r="E27" s="31"/>
      <c r="F27" s="314"/>
      <c r="G27" s="315"/>
      <c r="H27" s="316"/>
      <c r="I27" s="22"/>
      <c r="J27" s="30"/>
      <c r="K27" s="31"/>
      <c r="L27" s="22"/>
      <c r="M27" s="30"/>
      <c r="N27" s="31"/>
      <c r="O27" s="30"/>
      <c r="P27" s="31"/>
    </row>
    <row r="28" spans="2:16" ht="12" customHeight="1">
      <c r="B28" s="38" t="s">
        <v>43</v>
      </c>
      <c r="C28" s="9" t="s">
        <v>232</v>
      </c>
      <c r="D28" s="35"/>
      <c r="E28" s="29"/>
      <c r="F28" s="35"/>
      <c r="G28" s="25"/>
      <c r="H28" s="29"/>
      <c r="I28" s="35"/>
      <c r="J28" s="25"/>
      <c r="K28" s="29"/>
      <c r="L28" s="35"/>
      <c r="M28" s="25"/>
      <c r="N28" s="29"/>
      <c r="O28" s="25"/>
      <c r="P28" s="29"/>
    </row>
    <row r="29" spans="2:16" ht="12.75" customHeight="1">
      <c r="B29" s="20"/>
      <c r="C29" s="14" t="s">
        <v>233</v>
      </c>
      <c r="D29" s="416" t="s">
        <v>358</v>
      </c>
      <c r="E29" s="400"/>
      <c r="F29" s="404">
        <v>19.2</v>
      </c>
      <c r="G29" s="419"/>
      <c r="H29" s="420"/>
      <c r="I29" s="37"/>
      <c r="J29" s="18" t="s">
        <v>219</v>
      </c>
      <c r="K29" s="19"/>
      <c r="L29" s="37"/>
      <c r="M29" s="18"/>
      <c r="N29" s="19"/>
      <c r="O29" s="18"/>
      <c r="P29" s="19"/>
    </row>
    <row r="30" spans="2:16" ht="12" customHeight="1">
      <c r="B30" s="20"/>
      <c r="C30" s="14" t="s">
        <v>234</v>
      </c>
      <c r="D30" s="37"/>
      <c r="E30" s="19"/>
      <c r="F30" s="37"/>
      <c r="G30" s="18"/>
      <c r="H30" s="19"/>
      <c r="I30" s="37"/>
      <c r="J30" s="18"/>
      <c r="K30" s="19"/>
      <c r="L30" s="37"/>
      <c r="M30" s="18"/>
      <c r="N30" s="19"/>
      <c r="O30" s="18"/>
      <c r="P30" s="19"/>
    </row>
    <row r="31" spans="2:16" ht="12" customHeight="1">
      <c r="B31" s="38" t="s">
        <v>45</v>
      </c>
      <c r="C31" s="9" t="s">
        <v>235</v>
      </c>
      <c r="D31" s="35"/>
      <c r="E31" s="29"/>
      <c r="F31" s="35"/>
      <c r="G31" s="25"/>
      <c r="H31" s="29"/>
      <c r="I31" s="35"/>
      <c r="J31" s="25"/>
      <c r="K31" s="29"/>
      <c r="L31" s="35"/>
      <c r="M31" s="25"/>
      <c r="N31" s="29"/>
      <c r="O31" s="25"/>
      <c r="P31" s="29"/>
    </row>
    <row r="32" spans="2:16" ht="12.75">
      <c r="B32" s="20"/>
      <c r="C32" s="14" t="s">
        <v>236</v>
      </c>
      <c r="D32" s="416" t="s">
        <v>358</v>
      </c>
      <c r="E32" s="400"/>
      <c r="F32" s="37"/>
      <c r="G32" s="18"/>
      <c r="H32" s="19"/>
      <c r="I32" s="37"/>
      <c r="J32" s="18"/>
      <c r="K32" s="19"/>
      <c r="L32" s="37"/>
      <c r="M32" s="18"/>
      <c r="N32" s="19"/>
      <c r="O32" s="18"/>
      <c r="P32" s="19"/>
    </row>
    <row r="33" spans="2:16" ht="14.25" customHeight="1">
      <c r="B33" s="20"/>
      <c r="C33" s="14" t="s">
        <v>237</v>
      </c>
      <c r="D33" s="37"/>
      <c r="E33" s="19"/>
      <c r="F33" s="404"/>
      <c r="G33" s="419"/>
      <c r="H33" s="420"/>
      <c r="I33" s="37"/>
      <c r="J33" s="18" t="s">
        <v>219</v>
      </c>
      <c r="K33" s="19"/>
      <c r="L33" s="37"/>
      <c r="M33" s="18" t="s">
        <v>219</v>
      </c>
      <c r="N33" s="19"/>
      <c r="O33" s="18"/>
      <c r="P33" s="19"/>
    </row>
    <row r="34" spans="2:16" ht="15">
      <c r="B34" s="20"/>
      <c r="C34" s="14" t="s">
        <v>238</v>
      </c>
      <c r="D34" s="37"/>
      <c r="E34" s="19"/>
      <c r="F34" s="404">
        <v>742</v>
      </c>
      <c r="G34" s="405"/>
      <c r="H34" s="406"/>
      <c r="I34" s="37"/>
      <c r="J34" s="18"/>
      <c r="K34" s="19"/>
      <c r="L34" s="37"/>
      <c r="M34" s="18"/>
      <c r="N34" s="19"/>
      <c r="O34" s="18"/>
      <c r="P34" s="19"/>
    </row>
    <row r="35" spans="2:16" ht="12.75">
      <c r="B35" s="20"/>
      <c r="C35" s="14" t="s">
        <v>239</v>
      </c>
      <c r="D35" s="37"/>
      <c r="E35" s="19"/>
      <c r="F35" s="37"/>
      <c r="G35" s="18"/>
      <c r="H35" s="19"/>
      <c r="I35" s="37"/>
      <c r="J35" s="18"/>
      <c r="K35" s="19"/>
      <c r="L35" s="37"/>
      <c r="M35" s="18"/>
      <c r="N35" s="19"/>
      <c r="O35" s="18"/>
      <c r="P35" s="19"/>
    </row>
    <row r="36" spans="2:16" ht="15">
      <c r="B36" s="62"/>
      <c r="C36" s="63" t="s">
        <v>11</v>
      </c>
      <c r="D36" s="64"/>
      <c r="E36" s="65"/>
      <c r="F36" s="363">
        <f>SUM(F9:F35)</f>
        <v>3850</v>
      </c>
      <c r="G36" s="402"/>
      <c r="H36" s="403"/>
      <c r="I36" s="64"/>
      <c r="J36" s="46"/>
      <c r="K36" s="65"/>
      <c r="L36" s="64"/>
      <c r="M36" s="46"/>
      <c r="N36" s="65"/>
      <c r="O36" s="46"/>
      <c r="P36" s="65"/>
    </row>
    <row r="38" ht="14.25" customHeight="1"/>
    <row r="39" ht="12" customHeight="1"/>
    <row r="40" spans="3:16" ht="17.25" customHeight="1">
      <c r="C40" s="49" t="s">
        <v>240</v>
      </c>
      <c r="D40" s="2"/>
      <c r="E40" s="2"/>
      <c r="F40" s="2"/>
      <c r="G40" s="2"/>
      <c r="H40" s="2"/>
      <c r="I40" s="2"/>
      <c r="J40" s="2"/>
      <c r="K40" s="2"/>
      <c r="L40" s="2"/>
      <c r="M40" s="49" t="s">
        <v>241</v>
      </c>
      <c r="N40" s="2"/>
      <c r="O40" s="2"/>
      <c r="P40" s="2"/>
    </row>
    <row r="41" ht="15.75" customHeight="1"/>
    <row r="42" ht="15.75" customHeight="1">
      <c r="P42" s="4"/>
    </row>
  </sheetData>
  <mergeCells count="31">
    <mergeCell ref="F33:H33"/>
    <mergeCell ref="D32:E32"/>
    <mergeCell ref="F9:H9"/>
    <mergeCell ref="F14:H14"/>
    <mergeCell ref="F17:H17"/>
    <mergeCell ref="F22:H22"/>
    <mergeCell ref="F24:H24"/>
    <mergeCell ref="F26:H26"/>
    <mergeCell ref="F29:H29"/>
    <mergeCell ref="D24:E24"/>
    <mergeCell ref="D26:E26"/>
    <mergeCell ref="D29:E29"/>
    <mergeCell ref="O6:P6"/>
    <mergeCell ref="D9:E9"/>
    <mergeCell ref="D14:E14"/>
    <mergeCell ref="D17:E17"/>
    <mergeCell ref="D22:E22"/>
    <mergeCell ref="O3:P3"/>
    <mergeCell ref="F5:H5"/>
    <mergeCell ref="I5:K5"/>
    <mergeCell ref="L5:N5"/>
    <mergeCell ref="F36:H36"/>
    <mergeCell ref="F34:H34"/>
    <mergeCell ref="D2:E2"/>
    <mergeCell ref="D3:E3"/>
    <mergeCell ref="F2:N2"/>
    <mergeCell ref="F3:N3"/>
    <mergeCell ref="F4:H4"/>
    <mergeCell ref="I4:K4"/>
    <mergeCell ref="L4:N4"/>
    <mergeCell ref="D6:E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Булавинова</cp:lastModifiedBy>
  <cp:lastPrinted>2003-12-04T07:34:46Z</cp:lastPrinted>
  <dcterms:created xsi:type="dcterms:W3CDTF">2001-11-27T05:10:26Z</dcterms:created>
  <dcterms:modified xsi:type="dcterms:W3CDTF">2004-01-09T05:09:58Z</dcterms:modified>
  <cp:category/>
  <cp:version/>
  <cp:contentType/>
  <cp:contentStatus/>
</cp:coreProperties>
</file>