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1" sheetId="1" r:id="rId1"/>
  </sheets>
  <definedNames>
    <definedName name="_xlnm.Print_Titles" localSheetId="0">'Доходы 2011'!$5:$5</definedName>
  </definedNames>
  <calcPr fullCalcOnLoad="1"/>
</workbook>
</file>

<file path=xl/sharedStrings.xml><?xml version="1.0" encoding="utf-8"?>
<sst xmlns="http://schemas.openxmlformats.org/spreadsheetml/2006/main" count="260" uniqueCount="255">
  <si>
    <t>Субсидии бюджетам городских округов на реализацию программы "Профилактика детского дорожно-транспортного травматизма                                   на территории Томской области в 2010-2011 годах"</t>
  </si>
  <si>
    <t>Субвенции на обеспечение государственных гарантий прав граждан                           на получение общедоступного и бесплатного дошкольного, начального общего, основного общего, среднего (полного) общего образования,                                 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</si>
  <si>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выплаты доплат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</si>
  <si>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Субвенции на осуществление отдельных государственных полномочий                     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</si>
  <si>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                           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</si>
  <si>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                          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</si>
  <si>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                       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                                       (на предоставление ежемесячной компенсационной выплаты)</t>
  </si>
  <si>
    <t>Субвенции на осуществление отдельных государственных полномочий                              по предоставлению гражданам субсидий на оплату жилого помещения                     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</si>
  <si>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                    по предоставлению гражданам субсидий на оплату жилого помещения            и коммунальных услуг (на осуществление управленческих функций органами местного самоуправления)</t>
  </si>
  <si>
    <t>Субвенция на осуществление отдельных государственных полномочий                       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</si>
  <si>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Субвенции на осуществление отдельных государственных полномочий                              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</si>
  <si>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                        по расчету и предоставлению ежемесячной компенсационной выплаты                         на оплату дополнительной площади жилого помещения и ежегодной денежной выплаты на приобретение и доставку твердого топлива                       (на осуществление управленческих функций органами местного самоуправления) </t>
  </si>
  <si>
    <t>903 2 02 03024 04 0072 151</t>
  </si>
  <si>
    <t>903 2 02 03024 04 0080 151</t>
  </si>
  <si>
    <t>903 2 02 03024 04 0112 151</t>
  </si>
  <si>
    <t>903 2 02 03024 04 0120 151</t>
  </si>
  <si>
    <t>903 2 02 03024 04 00130 151</t>
  </si>
  <si>
    <t>903 2 02 03024 04 0160 151</t>
  </si>
  <si>
    <t>903 2 02 03024 04 0170 151</t>
  </si>
  <si>
    <t>903 2 02 03024 04 0180 151</t>
  </si>
  <si>
    <t>903 2 02 03026 04 0000 151</t>
  </si>
  <si>
    <t>903 2 02 03027 04 0001 151</t>
  </si>
  <si>
    <t>903 2 02 03027 04 0002 151</t>
  </si>
  <si>
    <t>903 2 02 03046 04 0000 151</t>
  </si>
  <si>
    <t>903 2 02 04010 04 0000 151</t>
  </si>
  <si>
    <t>903 2 02 04012 04 0002 151</t>
  </si>
  <si>
    <t>903 2 02 04018 04 0000 151</t>
  </si>
  <si>
    <t>000 2 02 04000 00 0000 151</t>
  </si>
  <si>
    <t>Код</t>
  </si>
  <si>
    <t>Наименование показателей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</si>
  <si>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</si>
  <si>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</si>
  <si>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</si>
  <si>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</si>
  <si>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</si>
  <si>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</si>
  <si>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</si>
  <si>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</si>
  <si>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</si>
  <si>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</si>
  <si>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</si>
  <si>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</si>
  <si>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</si>
  <si>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</si>
  <si>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</si>
  <si>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</si>
  <si>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</si>
  <si>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</si>
  <si>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188 1 08 07140 01 0000 110</t>
  </si>
  <si>
    <t>182 1 09 00000 00 0000 000</t>
  </si>
  <si>
    <t>Субвенции бюджетам субъектов Российской Федерации и муниципальных образований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</si>
  <si>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</si>
  <si>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</si>
  <si>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 (по обязательствам, возникшим до 1 января 2006 года), мобилизуемый на территориях городских округов</t>
  </si>
  <si>
    <t>182 1 09 07050 04 0000 110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</si>
  <si>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</si>
  <si>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</si>
  <si>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</si>
  <si>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</si>
  <si>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</si>
  <si>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</si>
  <si>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</si>
  <si>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</si>
  <si>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</si>
  <si>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</si>
  <si>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</si>
  <si>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</si>
  <si>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</si>
  <si>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</si>
  <si>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</si>
  <si>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182 1 16 03010 01 0000 140</t>
  </si>
  <si>
    <t>182 1 16 03030 01 0000 140</t>
  </si>
  <si>
    <t>182 1 16 06000 01 0000 140</t>
  </si>
  <si>
    <t>Денежные взыскания (штрафы) за нарушение земельного законодательства</t>
  </si>
  <si>
    <t>188 1 16 30000 01 0000 140</t>
  </si>
  <si>
    <t>000 1 16 90040 04 0000 140</t>
  </si>
  <si>
    <t>188 1 16 90040 04 0000 140</t>
  </si>
  <si>
    <t>182 1 16 90040 04 0000 140</t>
  </si>
  <si>
    <t>810 1 16 90040 04 0000 140</t>
  </si>
  <si>
    <t>952 1 16 90040 04 0000 140</t>
  </si>
  <si>
    <t>820 1 16 90040 04 0000 140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</si>
  <si>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</si>
  <si>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</si>
  <si>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</si>
  <si>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</si>
  <si>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</si>
  <si>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</si>
  <si>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</si>
  <si>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</si>
  <si>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</si>
  <si>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</si>
  <si>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</si>
  <si>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</si>
  <si>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</si>
  <si>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>из них: доходы с территории</t>
  </si>
  <si>
    <t>817 1 08 07140 01 0000 110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</si>
  <si>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</si>
  <si>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</si>
  <si>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388 1 16 28000 01 0000 140</t>
  </si>
  <si>
    <t xml:space="preserve">Единый сельскохозяйственный налог </t>
  </si>
  <si>
    <t>192 1 16 90040 04 0000 140</t>
  </si>
  <si>
    <t>818 1 16 90040 04 0000 140</t>
  </si>
  <si>
    <t>Прочие неналоговые доходы бюджетов городских округов</t>
  </si>
  <si>
    <t>000 0 00 02999 04 0000 151</t>
  </si>
  <si>
    <t>000 1 13 03040 04 0100 130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</si>
  <si>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</t>
  </si>
  <si>
    <t>000 1 13 03040 04 0200 130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</si>
  <si>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(прочие)</t>
  </si>
  <si>
    <t>Прочие безвозмездные поступления в бюджеты городских округов</t>
  </si>
  <si>
    <t>000 2 07 04000 04 0000 180</t>
  </si>
  <si>
    <t>177 1 16 90040 04 0000 140</t>
  </si>
  <si>
    <t>Дотации  бюджетам  городских  округов  на  выравнивание бюджетной обеспеченности из областного фонда финансовой поддержки поселений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</si>
  <si>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</si>
  <si>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</si>
  <si>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903 2 02 03024 04 0150 151</t>
  </si>
  <si>
    <t>903 2 02 03024 04 0111 151</t>
  </si>
  <si>
    <t>НАЛОГОВЫЕ И НЕНАЛОГОВЫЕ  ДОХОДЫ</t>
  </si>
  <si>
    <t>909 1 11 05010 04 0000 120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</si>
  <si>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</si>
  <si>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</si>
  <si>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</si>
  <si>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</si>
  <si>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</si>
  <si>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909 1 14 02033 04 0000 410</t>
  </si>
  <si>
    <t>909 1 14 06012 04 0000 430</t>
  </si>
  <si>
    <t>902 1 16 90040 04 0000 140</t>
  </si>
  <si>
    <t>903 2 02 01001 04 0000 151</t>
  </si>
  <si>
    <t>903 2 02 01007 04 0000 151</t>
  </si>
  <si>
    <t>903 2 02 02999 04 0003 151</t>
  </si>
  <si>
    <t>903 2 02 02999 04 0006 151</t>
  </si>
  <si>
    <t>903 2 02 02999 04 0007 151</t>
  </si>
  <si>
    <t>903 2 02 03024 04 0010 151</t>
  </si>
  <si>
    <t>903 2 02 03024 04 0020 151</t>
  </si>
  <si>
    <t>903 2 02 03024 04 0030 151</t>
  </si>
  <si>
    <t>903 2 02 03024 04 0040 151</t>
  </si>
  <si>
    <t>903 2 02 03024 04 0060 151</t>
  </si>
  <si>
    <t>903 2 02 03024 04 0071 151</t>
  </si>
  <si>
    <t xml:space="preserve">НЕНАЛОГОВЫЕ ДОХОДЫ </t>
  </si>
  <si>
    <t>(тыс.руб.)</t>
  </si>
  <si>
    <t xml:space="preserve">           доходы с территории без средств от приносящей доход деятельности</t>
  </si>
  <si>
    <t>ПРОГНОЗ 
поступлений доходов бюжета ЗАТО Северск на 2011 год</t>
  </si>
  <si>
    <t>903 2 02 02999 04 0002 151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</si>
  <si>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</si>
  <si>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903 2 02 02999 04 0011 151</t>
  </si>
  <si>
    <t>Субсидии на организацию отдыха детей в каникулярное время</t>
  </si>
  <si>
    <t>Субсидии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</si>
  <si>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903 2 02 02999 04 0022 151</t>
  </si>
  <si>
    <t>903 2 02 03024 04 0100 151</t>
  </si>
  <si>
    <t>909 1 16 90040 04 0000 140</t>
  </si>
  <si>
    <t>903 1 16 90040 04 0000 140</t>
  </si>
  <si>
    <t>081 1 16 90040 04 0000 140</t>
  </si>
  <si>
    <t>161 1 16 33040 04 0000 140</t>
  </si>
  <si>
    <t>000 2 02 00000 00 0000 000</t>
  </si>
  <si>
    <t>БЕЗВОЗМЕЗДНЫЕ ПОСТУПЛЕНИЯ от других бюджетов бюджетной системы</t>
  </si>
  <si>
    <t>903 2 02 03021 04 0000 151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</si>
  <si>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</si>
  <si>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</si>
  <si>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Доходы от использования имущества, находящегося  в государственной                и муниципальной собственности</t>
  </si>
  <si>
    <t>Денежные взыскания (штрафы) за административные правонарушения                  в области налогов и сборов, предусмотренные Кодексом Российской Федерации об административных правонарушениях</t>
  </si>
  <si>
    <t>048 1 12 01000 01 0000 120</t>
  </si>
  <si>
    <t>Денежные взыскания (штрафы) за нарушение законодательства                        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</si>
  <si>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                      в области дорожного движения</t>
  </si>
  <si>
    <t>Прочие поступления от денежных взысканий (штрафов) и иных сумм                          в возмещение ущерба, зачисляемые в бюджеты городских округов</t>
  </si>
  <si>
    <t>Прочие поступления от денежных взысканий (штрафов) и иных сумм                         в возмещение ущерба, зачисляемые в бюджеты городских округов</t>
  </si>
  <si>
    <t xml:space="preserve">Прочие поступления от денежных взысканий (штрафов) и иных сумм                      в возмещение ущерба, зачисляемые в бюджеты городских округов </t>
  </si>
  <si>
    <t>Прочие поступления от денежных взысканий (штрафов) и иных сумм                       в возмещение ущерба, зачисляемые в бюджеты городских округов</t>
  </si>
  <si>
    <t>Прочие поступления от денежных взысканий (штрафов) и иных сумм                     в возмещение ущерба, зачисляемые в бюджеты городских округов (ИФНС России по ЗАТО Северск  Томской области)</t>
  </si>
  <si>
    <t>Прочие поступления от денежных взысканий (штрафов) и иных сумм                   в возмещение ущерба, зачисляемые в бюджеты городских округов (Управление имущественных отношений Администрации ЗАТО Северск)</t>
  </si>
  <si>
    <t>Прочие поступления от денежных взысканий (штрафов) и иных сумм                      в возмещение ущерба, зачисляемые в бюджеты городских округов (пени по бюджетным кредитам)</t>
  </si>
  <si>
    <t>Прочие поступления от денежных взысканий (штрафов) и иных сумм                          в возмещение ущерба, зачисляемые в бюджеты городских округов (штрафы административной комиссии г.Северска Томской области, административной комиссии внегородских территорий ЗАТО Северск Томской области, комиссии по делам несовершеннолетних и защите их прав Администрации ЗАТО Северск)</t>
  </si>
  <si>
    <t>Прочие поступления от денежных взысканий (штрафов) и иных сумм                          в возмещение ущерба, зачисляемые в бюджеты городских округов   (Департамент   природных   ресурсов   и   охраны окружающей среды Томской области)</t>
  </si>
  <si>
    <t xml:space="preserve">Прочие поступления от денежных взысканий (штрафов) и иных сумм                         в возмещение ущерба, зачисляемые в бюджеты городских округов </t>
  </si>
  <si>
    <t>Прочие поступления от денежных взысканий (штрафов) и иных сумм                               в возмещение ущерба, зачисляемые в бюджеты городских округов (Главная инспекция государственного строительного надзора Томской области)</t>
  </si>
  <si>
    <t>048 1 16 90040 04 0000 140</t>
  </si>
  <si>
    <t>Прочие поступления от денежных взысканий (штрафов) и иных сумм                           в возмещение ущерба, зачисляемые в бюджеты городских округов (Управление Федеральной службы Росприроднадзора по Томской области)</t>
  </si>
  <si>
    <t>Прочие поступления от денежных взысканий (штрафов) и иных сумм                в возмещение ущерба, зачисляемые в бюджеты городских округов (снос зеленых насаждений)</t>
  </si>
  <si>
    <t xml:space="preserve">Прочие поступления от денежных взысканий (штрафов) и иных сумм                  в возмещение ущерба, зачисляемые в бюджеты городских округов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</si>
  <si>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</si>
  <si>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</si>
  <si>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</si>
  <si>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</si>
  <si>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</si>
  <si>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</si>
  <si>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903 2 02 02999 04 0023 151</t>
  </si>
  <si>
    <t>000 1 17 05040 04 0001 180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</si>
  <si>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</si>
  <si>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</si>
  <si>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</si>
  <si>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</si>
  <si>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182 1 09 01020 04 0000 110</t>
  </si>
  <si>
    <t>Прочие местные налоги и сборы, мобилизуемые на территориях городских округов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</si>
  <si>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</si>
  <si>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</si>
  <si>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- (аренда помещений нежилого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</si>
  <si>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</si>
  <si>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</si>
  <si>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</si>
  <si>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000 1 16 23040 04 0000 140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</si>
  <si>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</si>
  <si>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</si>
  <si>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</si>
  <si>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субсидий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 в 2005-2010 годах на срок до 8 лет</t>
  </si>
  <si>
    <t>321 116 25060 01 0000 140</t>
  </si>
  <si>
    <t>Утв. Думой ЗАТО Северск</t>
  </si>
  <si>
    <t>(плюс, минус)</t>
  </si>
  <si>
    <t>Уточн. Думой ЗАТО Северск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</si>
  <si>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</si>
  <si>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</si>
  <si>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903 2 02 03024 04 0190 151</t>
  </si>
  <si>
    <t>903 2 02 04012 04 0006 151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</si>
  <si>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</si>
  <si>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</si>
  <si>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000 2 19 00000 00 0000 000</t>
  </si>
  <si>
    <t>903 2 19 04000 04 0000 151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</si>
  <si>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</si>
  <si>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</si>
  <si>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903 2 02 03024 04 0101 151</t>
  </si>
  <si>
    <t>903 2 02 03024 04 0102 151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</si>
  <si>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 (на несовершеннолетних детей)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</si>
  <si>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(на совершеннолетних недееспособных граждан)</t>
  </si>
  <si>
    <t>«Приложение 6
к Решению Думы ЗАТО Северск
от 23.12.2010 № 7/4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</si>
  <si>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</si>
  <si>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сетке (должностному окладу)</t>
  </si>
  <si>
    <t>Денежные взыскания (штрафы) за нарушение законодательства  в области обеспечения санитарно-эпидемиологического благополучия человека  и законодательства в сфере защиты прав потребителей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</si>
  <si>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</si>
  <si>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</si>
  <si>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</si>
  <si>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</si>
  <si>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 на процентах при получении заемных (кредитных) средств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</si>
  <si>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Томской области </t>
  </si>
  <si>
    <t xml:space="preserve">Субвенции для осуществления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</si>
  <si>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</si>
  <si>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</si>
  <si>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</si>
  <si>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</si>
  <si>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</si>
  <si>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</si>
  <si>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</si>
  <si>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</si>
  <si>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                    в возмещение ущерба, зачисляемые в бюджеты городских округов (штрафы ОВД по ЗАТО Северск за исключением штрафов в области дорожного движения)</t>
  </si>
  <si>
    <t>182 1 09 04050 04 0000 110</t>
  </si>
  <si>
    <t>182 1 05 02000 00 0000 110</t>
  </si>
  <si>
    <t>182 1 05 03000 00 0000 110</t>
  </si>
  <si>
    <t>903 2 02 04999 04 0001 151</t>
  </si>
  <si>
    <r>
      <t>816 243,52</t>
    </r>
    <r>
      <rPr>
        <b/>
        <sz val="12"/>
        <rFont val="Times New Roman"/>
        <family val="1"/>
      </rPr>
      <t>;</t>
    </r>
  </si>
  <si>
    <t>Денежные взыскания (штрафы) за нарушение законодательства о налогах  и сборах, предусмотренные статьями 116, 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</si>
  <si>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903 2 07 04000 04 0000 180</t>
  </si>
  <si>
    <t>Финансовое управление Администрации ЗАТО Северск</t>
  </si>
  <si>
    <t>903 1 13 03040 04 0100 130</t>
  </si>
  <si>
    <t>907 1 13 03040 04 0100 130</t>
  </si>
  <si>
    <t>903 1 13 03040 04 0200 130</t>
  </si>
  <si>
    <t>907 1 13 03040 04 0200 130</t>
  </si>
  <si>
    <t>909 1 13 03040 04 0200 130</t>
  </si>
  <si>
    <t>Управление образование Администрации ЗАТО Северск</t>
  </si>
  <si>
    <t>Управление имущественных отношений Администрации ЗАТО Северск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</si>
</sst>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1" fillId="0" borderId="0" xfId="53" applyNumberFormat="1" applyFont="1" applyAlignment="1">
      <alignment horizontal="left" vertical="justify"/>
      <protection/>
    </xf>
    <xf numFmtId="0" fontId="21" fillId="0" borderId="0" xfId="53" applyFont="1" applyAlignment="1">
      <alignment vertical="center"/>
      <protection/>
    </xf>
    <xf numFmtId="49" fontId="21" fillId="0" borderId="0" xfId="53" applyNumberFormat="1" applyFont="1" applyAlignment="1">
      <alignment horizontal="left" vertical="center"/>
      <protection/>
    </xf>
    <xf numFmtId="0" fontId="22" fillId="0" borderId="0" xfId="53" applyFont="1" applyAlignment="1">
      <alignment vertical="center"/>
      <protection/>
    </xf>
    <xf numFmtId="0" fontId="23" fillId="0" borderId="0" xfId="53" applyNumberFormat="1" applyFont="1" applyBorder="1" applyAlignment="1">
      <alignment horizontal="center" vertical="center"/>
      <protection/>
    </xf>
    <xf numFmtId="0" fontId="24" fillId="0" borderId="0" xfId="53" applyFont="1" applyBorder="1">
      <alignment/>
      <protection/>
    </xf>
    <xf numFmtId="164" fontId="21" fillId="0" borderId="0" xfId="53" applyNumberFormat="1" applyFont="1" applyFill="1" applyBorder="1" applyAlignment="1">
      <alignment horizontal="center" vertical="center"/>
      <protection/>
    </xf>
    <xf numFmtId="181" fontId="23" fillId="0" borderId="0" xfId="53" applyNumberFormat="1" applyFont="1" applyBorder="1" applyAlignment="1">
      <alignment horizontal="center" vertical="center"/>
      <protection/>
    </xf>
    <xf numFmtId="181" fontId="23" fillId="0" borderId="0" xfId="53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3" applyNumberFormat="1" applyFont="1" applyBorder="1" applyAlignment="1">
      <alignment horizontal="left" vertical="center"/>
      <protection/>
    </xf>
    <xf numFmtId="165" fontId="7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0" fontId="7" fillId="0" borderId="0" xfId="53" applyFont="1">
      <alignment/>
      <protection/>
    </xf>
    <xf numFmtId="165" fontId="21" fillId="0" borderId="0" xfId="53" applyNumberFormat="1" applyFont="1" applyFill="1" applyBorder="1" applyAlignment="1">
      <alignment horizontal="center" vertical="center"/>
      <protection/>
    </xf>
    <xf numFmtId="181" fontId="2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165" fontId="24" fillId="0" borderId="0" xfId="53" applyNumberFormat="1" applyFont="1" applyBorder="1" applyAlignment="1">
      <alignment horizontal="center" vertical="center" wrapText="1"/>
      <protection/>
    </xf>
    <xf numFmtId="0" fontId="24" fillId="0" borderId="0" xfId="53" applyFont="1">
      <alignment/>
      <protection/>
    </xf>
    <xf numFmtId="49" fontId="21" fillId="0" borderId="0" xfId="53" applyNumberFormat="1" applyFont="1" applyBorder="1" applyAlignment="1">
      <alignment horizontal="left" vertical="justify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0" xfId="53" applyFont="1">
      <alignment/>
      <protection/>
    </xf>
    <xf numFmtId="4" fontId="25" fillId="0" borderId="10" xfId="53" applyNumberFormat="1" applyFont="1" applyBorder="1" applyAlignment="1">
      <alignment horizontal="justify" vertical="center" wrapText="1"/>
      <protection/>
    </xf>
    <xf numFmtId="0" fontId="25" fillId="0" borderId="10" xfId="53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3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3" applyNumberFormat="1" applyFont="1" applyBorder="1" applyAlignment="1">
      <alignment horizontal="left" vertical="center"/>
      <protection/>
    </xf>
    <xf numFmtId="4" fontId="25" fillId="0" borderId="10" xfId="53" applyNumberFormat="1" applyFont="1" applyFill="1" applyBorder="1" applyAlignment="1">
      <alignment horizontal="left" vertical="center" wrapText="1"/>
      <protection/>
    </xf>
    <xf numFmtId="49" fontId="22" fillId="0" borderId="10" xfId="53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3" applyNumberFormat="1" applyFont="1" applyFill="1" applyAlignment="1">
      <alignment horizontal="center" vertical="center"/>
      <protection/>
    </xf>
    <xf numFmtId="2" fontId="25" fillId="0" borderId="0" xfId="53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3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3" applyNumberFormat="1" applyFont="1" applyFill="1" applyBorder="1" applyAlignment="1">
      <alignment horizontal="left" vertical="center"/>
      <protection/>
    </xf>
    <xf numFmtId="0" fontId="22" fillId="0" borderId="0" xfId="53" applyFont="1">
      <alignment/>
      <protection/>
    </xf>
    <xf numFmtId="1" fontId="22" fillId="0" borderId="0" xfId="53" applyNumberFormat="1" applyFont="1" applyFill="1" applyAlignment="1">
      <alignment vertical="center" wrapText="1"/>
      <protection/>
    </xf>
    <xf numFmtId="0" fontId="22" fillId="0" borderId="0" xfId="53" applyFont="1" applyBorder="1">
      <alignment/>
      <protection/>
    </xf>
    <xf numFmtId="164" fontId="28" fillId="0" borderId="0" xfId="53" applyNumberFormat="1" applyFont="1" applyFill="1" applyAlignment="1">
      <alignment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vertical="center"/>
      <protection/>
    </xf>
    <xf numFmtId="49" fontId="22" fillId="0" borderId="10" xfId="0" applyNumberFormat="1" applyFont="1" applyBorder="1" applyAlignment="1">
      <alignment horizontal="left"/>
    </xf>
    <xf numFmtId="4" fontId="25" fillId="0" borderId="10" xfId="53" applyNumberFormat="1" applyFont="1" applyFill="1" applyBorder="1" applyAlignment="1">
      <alignment horizontal="center" vertical="center"/>
      <protection/>
    </xf>
    <xf numFmtId="4" fontId="25" fillId="0" borderId="10" xfId="53" applyNumberFormat="1" applyFont="1" applyBorder="1" applyAlignment="1">
      <alignment horizontal="center" vertical="center"/>
      <protection/>
    </xf>
    <xf numFmtId="4" fontId="25" fillId="0" borderId="11" xfId="53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" fontId="25" fillId="0" borderId="0" xfId="53" applyNumberFormat="1" applyFont="1" applyBorder="1" applyAlignment="1">
      <alignment horizontal="left" vertical="center" wrapText="1"/>
      <protection/>
    </xf>
    <xf numFmtId="4" fontId="25" fillId="0" borderId="0" xfId="53" applyNumberFormat="1" applyFont="1" applyFill="1" applyBorder="1" applyAlignment="1">
      <alignment horizontal="center" vertical="center"/>
      <protection/>
    </xf>
    <xf numFmtId="164" fontId="25" fillId="0" borderId="10" xfId="58" applyNumberFormat="1" applyFont="1" applyFill="1" applyBorder="1" applyAlignment="1">
      <alignment horizontal="center" vertical="center" wrapText="1"/>
    </xf>
    <xf numFmtId="0" fontId="25" fillId="0" borderId="10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/>
      <protection/>
    </xf>
    <xf numFmtId="49" fontId="25" fillId="0" borderId="0" xfId="53" applyNumberFormat="1" applyFont="1" applyAlignment="1">
      <alignment vertical="justify"/>
      <protection/>
    </xf>
    <xf numFmtId="49" fontId="25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justify" wrapText="1"/>
    </xf>
    <xf numFmtId="4" fontId="25" fillId="0" borderId="10" xfId="53" applyNumberFormat="1" applyFont="1" applyBorder="1" applyAlignment="1">
      <alignment horizontal="left" vertical="center" wrapText="1"/>
      <protection/>
    </xf>
    <xf numFmtId="4" fontId="25" fillId="0" borderId="11" xfId="53" applyNumberFormat="1" applyFont="1" applyBorder="1" applyAlignment="1">
      <alignment horizontal="left" vertical="center"/>
      <protection/>
    </xf>
    <xf numFmtId="4" fontId="21" fillId="0" borderId="10" xfId="53" applyNumberFormat="1" applyFont="1" applyBorder="1" applyAlignment="1">
      <alignment horizontal="left" vertical="center"/>
      <protection/>
    </xf>
    <xf numFmtId="166" fontId="25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06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76"/>
  <sheetViews>
    <sheetView tabSelected="1" zoomScale="75" zoomScaleNormal="75" zoomScaleSheetLayoutView="75" zoomScalePageLayoutView="0" workbookViewId="0" topLeftCell="A1">
      <selection activeCell="I51" sqref="I51"/>
    </sheetView>
  </sheetViews>
  <sheetFormatPr defaultColWidth="8.875" defaultRowHeight="12.75"/>
  <cols>
    <col min="1" max="1" width="21.875" style="41" customWidth="1"/>
    <col min="2" max="2" width="66.75390625" style="1" customWidth="1"/>
    <col min="3" max="3" width="13.875" style="35" customWidth="1"/>
    <col min="4" max="4" width="11.75390625" style="12" customWidth="1"/>
    <col min="5" max="5" width="13.37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54.75" customHeight="1">
      <c r="A1" s="25"/>
      <c r="B1" s="59"/>
      <c r="C1" s="65" t="s">
        <v>220</v>
      </c>
      <c r="D1" s="65"/>
      <c r="E1" s="65"/>
      <c r="F1" s="44"/>
    </row>
    <row r="2" spans="1:4" ht="39" customHeight="1">
      <c r="A2" s="42"/>
      <c r="B2" s="52" t="s">
        <v>140</v>
      </c>
      <c r="C2" s="34"/>
      <c r="D2" s="53"/>
    </row>
    <row r="3" spans="1:5" ht="15.75" customHeight="1">
      <c r="A3" s="43"/>
      <c r="B3" s="23"/>
      <c r="C3" s="36"/>
      <c r="E3" s="36" t="s">
        <v>138</v>
      </c>
    </row>
    <row r="4" spans="1:5" ht="55.5" customHeight="1">
      <c r="A4" s="58" t="s">
        <v>28</v>
      </c>
      <c r="B4" s="57" t="s">
        <v>29</v>
      </c>
      <c r="C4" s="56" t="s">
        <v>203</v>
      </c>
      <c r="D4" s="56" t="s">
        <v>204</v>
      </c>
      <c r="E4" s="56" t="s">
        <v>205</v>
      </c>
    </row>
    <row r="5" spans="1:31" s="22" customFormat="1" ht="15" customHeight="1">
      <c r="A5" s="45">
        <v>1</v>
      </c>
      <c r="B5" s="24">
        <v>2</v>
      </c>
      <c r="C5" s="37">
        <v>3</v>
      </c>
      <c r="D5" s="60">
        <v>4</v>
      </c>
      <c r="E5" s="60">
        <v>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5" s="5" customFormat="1" ht="15.75">
      <c r="A6" s="46"/>
      <c r="B6" s="27" t="s">
        <v>116</v>
      </c>
      <c r="C6" s="50">
        <f>C7+C28</f>
        <v>929613.1540000001</v>
      </c>
      <c r="D6" s="50">
        <f>D7+D28</f>
        <v>0</v>
      </c>
      <c r="E6" s="50">
        <f>E7+E28</f>
        <v>929613.1540000001</v>
      </c>
    </row>
    <row r="7" spans="1:15" ht="15.75">
      <c r="A7" s="47"/>
      <c r="B7" s="27" t="s">
        <v>30</v>
      </c>
      <c r="C7" s="49">
        <f>C8+C13+C16+C20+C24</f>
        <v>672323.4600000001</v>
      </c>
      <c r="D7" s="49">
        <f>D8+D13+D16+D20+D24</f>
        <v>0</v>
      </c>
      <c r="E7" s="49">
        <f>E8+E13+E16+E20+E24</f>
        <v>672323.4600000001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>
      <c r="A8" s="33" t="s">
        <v>31</v>
      </c>
      <c r="B8" s="26" t="s">
        <v>32</v>
      </c>
      <c r="C8" s="49">
        <f>C9+C10+C11+C12</f>
        <v>548741.4600000001</v>
      </c>
      <c r="D8" s="49">
        <f>D9+D10+D11+D12</f>
        <v>0</v>
      </c>
      <c r="E8" s="49">
        <f>E9+E10+E11+E12</f>
        <v>548741.4600000001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5" ht="63">
      <c r="A9" s="33" t="s">
        <v>33</v>
      </c>
      <c r="B9" s="28" t="s">
        <v>227</v>
      </c>
      <c r="C9" s="49">
        <v>1165.9</v>
      </c>
      <c r="D9" s="50"/>
      <c r="E9" s="50">
        <f>C9+D9</f>
        <v>1165.9</v>
      </c>
    </row>
    <row r="10" spans="1:5" ht="110.25">
      <c r="A10" s="33" t="s">
        <v>34</v>
      </c>
      <c r="B10" s="28" t="s">
        <v>52</v>
      </c>
      <c r="C10" s="49">
        <v>543913.99</v>
      </c>
      <c r="D10" s="50"/>
      <c r="E10" s="50">
        <f aca="true" t="shared" si="0" ref="E10:E27">C10+D10</f>
        <v>543913.99</v>
      </c>
    </row>
    <row r="11" spans="1:5" ht="94.5">
      <c r="A11" s="33" t="s">
        <v>35</v>
      </c>
      <c r="B11" s="28" t="s">
        <v>51</v>
      </c>
      <c r="C11" s="49">
        <v>2958.51</v>
      </c>
      <c r="D11" s="50"/>
      <c r="E11" s="50">
        <f t="shared" si="0"/>
        <v>2958.51</v>
      </c>
    </row>
    <row r="12" spans="1:5" ht="94.5">
      <c r="A12" s="33" t="s">
        <v>36</v>
      </c>
      <c r="B12" s="28" t="s">
        <v>228</v>
      </c>
      <c r="C12" s="49">
        <v>703.06</v>
      </c>
      <c r="D12" s="50"/>
      <c r="E12" s="50">
        <f t="shared" si="0"/>
        <v>703.06</v>
      </c>
    </row>
    <row r="13" spans="1:15" ht="15.75">
      <c r="A13" s="33" t="s">
        <v>37</v>
      </c>
      <c r="B13" s="26" t="s">
        <v>38</v>
      </c>
      <c r="C13" s="49">
        <f>C14+C15</f>
        <v>56022</v>
      </c>
      <c r="D13" s="49">
        <f>D14+D15</f>
        <v>0</v>
      </c>
      <c r="E13" s="49">
        <f>E14+E15</f>
        <v>56022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5" ht="31.5">
      <c r="A14" s="33" t="s">
        <v>241</v>
      </c>
      <c r="B14" s="26" t="s">
        <v>39</v>
      </c>
      <c r="C14" s="49">
        <v>56002</v>
      </c>
      <c r="D14" s="50"/>
      <c r="E14" s="50">
        <f t="shared" si="0"/>
        <v>56002</v>
      </c>
    </row>
    <row r="15" spans="1:5" ht="15.75">
      <c r="A15" s="33" t="s">
        <v>242</v>
      </c>
      <c r="B15" s="26" t="s">
        <v>99</v>
      </c>
      <c r="C15" s="49">
        <v>20</v>
      </c>
      <c r="D15" s="50"/>
      <c r="E15" s="50">
        <f t="shared" si="0"/>
        <v>20</v>
      </c>
    </row>
    <row r="16" spans="1:15" ht="15.75">
      <c r="A16" s="33" t="s">
        <v>40</v>
      </c>
      <c r="B16" s="26" t="s">
        <v>41</v>
      </c>
      <c r="C16" s="49">
        <f>C17+C18+C19</f>
        <v>35743</v>
      </c>
      <c r="D16" s="49">
        <f>D17+D18+D19</f>
        <v>0</v>
      </c>
      <c r="E16" s="49">
        <f>E17+E18+E19</f>
        <v>35743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5" ht="47.25">
      <c r="A17" s="33" t="s">
        <v>42</v>
      </c>
      <c r="B17" s="61" t="s">
        <v>233</v>
      </c>
      <c r="C17" s="49">
        <v>1500</v>
      </c>
      <c r="D17" s="50"/>
      <c r="E17" s="50">
        <f t="shared" si="0"/>
        <v>1500</v>
      </c>
    </row>
    <row r="18" spans="1:5" ht="63">
      <c r="A18" s="33" t="s">
        <v>43</v>
      </c>
      <c r="B18" s="26" t="s">
        <v>226</v>
      </c>
      <c r="C18" s="49">
        <v>2020</v>
      </c>
      <c r="D18" s="50"/>
      <c r="E18" s="50">
        <f t="shared" si="0"/>
        <v>2020</v>
      </c>
    </row>
    <row r="19" spans="1:5" ht="63">
      <c r="A19" s="33" t="s">
        <v>44</v>
      </c>
      <c r="B19" s="26" t="s">
        <v>225</v>
      </c>
      <c r="C19" s="49">
        <v>32223</v>
      </c>
      <c r="D19" s="50"/>
      <c r="E19" s="50">
        <f t="shared" si="0"/>
        <v>32223</v>
      </c>
    </row>
    <row r="20" spans="1:15" ht="15.75">
      <c r="A20" s="33" t="s">
        <v>45</v>
      </c>
      <c r="B20" s="26" t="s">
        <v>46</v>
      </c>
      <c r="C20" s="49">
        <f>SUM(C21:C23)</f>
        <v>31712</v>
      </c>
      <c r="D20" s="49">
        <f>SUM(D21:D23)</f>
        <v>0</v>
      </c>
      <c r="E20" s="49">
        <f>SUM(E21:E23)</f>
        <v>31712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5" ht="47.25">
      <c r="A21" s="33" t="s">
        <v>47</v>
      </c>
      <c r="B21" s="26" t="s">
        <v>187</v>
      </c>
      <c r="C21" s="49">
        <v>5660</v>
      </c>
      <c r="D21" s="50"/>
      <c r="E21" s="50">
        <f t="shared" si="0"/>
        <v>5660</v>
      </c>
    </row>
    <row r="22" spans="1:5" ht="63">
      <c r="A22" s="33" t="s">
        <v>48</v>
      </c>
      <c r="B22" s="26" t="s">
        <v>234</v>
      </c>
      <c r="C22" s="49">
        <v>25752</v>
      </c>
      <c r="D22" s="50"/>
      <c r="E22" s="50">
        <f t="shared" si="0"/>
        <v>25752</v>
      </c>
    </row>
    <row r="23" spans="1:5" ht="63">
      <c r="A23" s="33" t="s">
        <v>95</v>
      </c>
      <c r="B23" s="26" t="s">
        <v>234</v>
      </c>
      <c r="C23" s="49">
        <v>300</v>
      </c>
      <c r="D23" s="50"/>
      <c r="E23" s="50">
        <f t="shared" si="0"/>
        <v>300</v>
      </c>
    </row>
    <row r="24" spans="1:15" ht="31.5">
      <c r="A24" s="33" t="s">
        <v>49</v>
      </c>
      <c r="B24" s="26" t="s">
        <v>188</v>
      </c>
      <c r="C24" s="49">
        <f>SUM(C25:C27)</f>
        <v>105</v>
      </c>
      <c r="D24" s="49">
        <f>SUM(D25:D27)</f>
        <v>0</v>
      </c>
      <c r="E24" s="49">
        <f>SUM(E25:E27)</f>
        <v>105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ht="47.25">
      <c r="A25" s="33" t="s">
        <v>189</v>
      </c>
      <c r="B25" s="26" t="s">
        <v>235</v>
      </c>
      <c r="C25" s="49">
        <v>45</v>
      </c>
      <c r="D25" s="50"/>
      <c r="E25" s="50">
        <f t="shared" si="0"/>
        <v>45</v>
      </c>
    </row>
    <row r="26" spans="1:5" ht="31.5">
      <c r="A26" s="33" t="s">
        <v>240</v>
      </c>
      <c r="B26" s="26" t="s">
        <v>53</v>
      </c>
      <c r="C26" s="49">
        <v>30</v>
      </c>
      <c r="D26" s="50"/>
      <c r="E26" s="50">
        <f t="shared" si="0"/>
        <v>30</v>
      </c>
    </row>
    <row r="27" spans="1:5" ht="31.5">
      <c r="A27" s="33" t="s">
        <v>54</v>
      </c>
      <c r="B27" s="26" t="s">
        <v>190</v>
      </c>
      <c r="C27" s="49">
        <v>30</v>
      </c>
      <c r="D27" s="50"/>
      <c r="E27" s="50">
        <f t="shared" si="0"/>
        <v>30</v>
      </c>
    </row>
    <row r="28" spans="1:15" ht="15.75">
      <c r="A28" s="47"/>
      <c r="B28" s="27" t="s">
        <v>137</v>
      </c>
      <c r="C28" s="49">
        <f>C29+C40+C50+C53+C77+C42</f>
        <v>257289.694</v>
      </c>
      <c r="D28" s="49">
        <f>D29+D40+D50+D53+D77+D42</f>
        <v>0</v>
      </c>
      <c r="E28" s="49">
        <f>E29+E40+E50+E53+E77+E42</f>
        <v>257289.694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31.5">
      <c r="A29" s="33" t="s">
        <v>55</v>
      </c>
      <c r="B29" s="27" t="s">
        <v>157</v>
      </c>
      <c r="C29" s="49">
        <f>C30+C31+C34+C35</f>
        <v>103041.06</v>
      </c>
      <c r="D29" s="49">
        <f>D30+D31+D34+D35</f>
        <v>0</v>
      </c>
      <c r="E29" s="49">
        <f>E30+E31+E34+E35</f>
        <v>103041.06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47.25">
      <c r="A30" s="33" t="s">
        <v>186</v>
      </c>
      <c r="B30" s="27" t="s">
        <v>185</v>
      </c>
      <c r="C30" s="49">
        <v>2841.96</v>
      </c>
      <c r="D30" s="50"/>
      <c r="E30" s="50">
        <f aca="true" t="shared" si="1" ref="E30:E78">C30+D30</f>
        <v>2841.96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47"/>
      <c r="B31" s="28" t="s">
        <v>56</v>
      </c>
      <c r="C31" s="49">
        <f>C32+C33</f>
        <v>34181.1</v>
      </c>
      <c r="D31" s="49">
        <f>D32+D33</f>
        <v>0</v>
      </c>
      <c r="E31" s="49">
        <f>E32+E33</f>
        <v>34181.1</v>
      </c>
      <c r="F31" s="7"/>
      <c r="H31" s="7"/>
      <c r="I31" s="7"/>
      <c r="J31" s="7"/>
      <c r="K31" s="7"/>
      <c r="L31" s="7"/>
      <c r="M31" s="7"/>
      <c r="N31" s="7"/>
      <c r="O31" s="7"/>
    </row>
    <row r="32" spans="1:5" ht="78.75">
      <c r="A32" s="33" t="s">
        <v>117</v>
      </c>
      <c r="B32" s="28" t="s">
        <v>60</v>
      </c>
      <c r="C32" s="49">
        <v>24820.1</v>
      </c>
      <c r="D32" s="50"/>
      <c r="E32" s="50">
        <f t="shared" si="1"/>
        <v>24820.1</v>
      </c>
    </row>
    <row r="33" spans="1:5" ht="78.75">
      <c r="A33" s="33" t="s">
        <v>118</v>
      </c>
      <c r="B33" s="28" t="s">
        <v>191</v>
      </c>
      <c r="C33" s="49">
        <v>9361</v>
      </c>
      <c r="D33" s="50"/>
      <c r="E33" s="50">
        <f t="shared" si="1"/>
        <v>9361</v>
      </c>
    </row>
    <row r="34" spans="1:5" ht="47.25">
      <c r="A34" s="33" t="s">
        <v>119</v>
      </c>
      <c r="B34" s="28" t="s">
        <v>57</v>
      </c>
      <c r="C34" s="49">
        <v>725</v>
      </c>
      <c r="D34" s="50"/>
      <c r="E34" s="50">
        <f t="shared" si="1"/>
        <v>725</v>
      </c>
    </row>
    <row r="35" spans="1:14" ht="78.75">
      <c r="A35" s="33" t="s">
        <v>58</v>
      </c>
      <c r="B35" s="30" t="s">
        <v>192</v>
      </c>
      <c r="C35" s="49">
        <f>C36+C37+C38+C39</f>
        <v>65293</v>
      </c>
      <c r="D35" s="49">
        <f>D36+D37+D38+D39</f>
        <v>0</v>
      </c>
      <c r="E35" s="49">
        <f>E36+E37+E38+E39</f>
        <v>65293</v>
      </c>
      <c r="F35" s="7"/>
      <c r="G35" s="7"/>
      <c r="H35" s="7"/>
      <c r="I35" s="7"/>
      <c r="J35" s="7"/>
      <c r="K35" s="7"/>
      <c r="L35" s="7"/>
      <c r="M35" s="7"/>
      <c r="N35" s="7"/>
    </row>
    <row r="36" spans="1:5" ht="78.75">
      <c r="A36" s="33" t="s">
        <v>120</v>
      </c>
      <c r="B36" s="28" t="s">
        <v>193</v>
      </c>
      <c r="C36" s="49">
        <v>50198</v>
      </c>
      <c r="D36" s="50"/>
      <c r="E36" s="50">
        <f t="shared" si="1"/>
        <v>50198</v>
      </c>
    </row>
    <row r="37" spans="1:5" ht="78.75">
      <c r="A37" s="33" t="s">
        <v>59</v>
      </c>
      <c r="B37" s="28" t="s">
        <v>194</v>
      </c>
      <c r="C37" s="49">
        <v>7757</v>
      </c>
      <c r="D37" s="50"/>
      <c r="E37" s="50">
        <f t="shared" si="1"/>
        <v>7757</v>
      </c>
    </row>
    <row r="38" spans="1:5" ht="94.5">
      <c r="A38" s="33" t="s">
        <v>121</v>
      </c>
      <c r="B38" s="28" t="s">
        <v>195</v>
      </c>
      <c r="C38" s="49">
        <v>1035</v>
      </c>
      <c r="D38" s="50"/>
      <c r="E38" s="50">
        <f t="shared" si="1"/>
        <v>1035</v>
      </c>
    </row>
    <row r="39" spans="1:5" ht="78.75">
      <c r="A39" s="33" t="s">
        <v>122</v>
      </c>
      <c r="B39" s="28" t="s">
        <v>196</v>
      </c>
      <c r="C39" s="49">
        <v>6303</v>
      </c>
      <c r="D39" s="50"/>
      <c r="E39" s="50">
        <f t="shared" si="1"/>
        <v>6303</v>
      </c>
    </row>
    <row r="40" spans="1:15" ht="15.75">
      <c r="A40" s="33" t="s">
        <v>61</v>
      </c>
      <c r="B40" s="26" t="s">
        <v>62</v>
      </c>
      <c r="C40" s="49">
        <f>C41</f>
        <v>3883</v>
      </c>
      <c r="D40" s="49">
        <f>D41</f>
        <v>0</v>
      </c>
      <c r="E40" s="49">
        <f>E41</f>
        <v>3883</v>
      </c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5" ht="15.75">
      <c r="A41" s="33" t="s">
        <v>159</v>
      </c>
      <c r="B41" s="26" t="s">
        <v>63</v>
      </c>
      <c r="C41" s="49">
        <v>3883</v>
      </c>
      <c r="D41" s="50"/>
      <c r="E41" s="50">
        <f t="shared" si="1"/>
        <v>3883</v>
      </c>
    </row>
    <row r="42" spans="1:5" ht="31.5">
      <c r="A42" s="33" t="s">
        <v>64</v>
      </c>
      <c r="B42" s="26" t="s">
        <v>65</v>
      </c>
      <c r="C42" s="49">
        <f>C43+C46</f>
        <v>113369.63399999999</v>
      </c>
      <c r="D42" s="49">
        <f>D43+D46</f>
        <v>0</v>
      </c>
      <c r="E42" s="49">
        <f>E43+E46</f>
        <v>113369.63399999999</v>
      </c>
    </row>
    <row r="43" spans="1:5" ht="47.25">
      <c r="A43" s="48" t="s">
        <v>104</v>
      </c>
      <c r="B43" s="28" t="s">
        <v>105</v>
      </c>
      <c r="C43" s="49">
        <f>C44+C45</f>
        <v>9048.9</v>
      </c>
      <c r="D43" s="50"/>
      <c r="E43" s="50">
        <f>C43+D43</f>
        <v>9048.9</v>
      </c>
    </row>
    <row r="44" spans="1:5" ht="15.75">
      <c r="A44" s="48" t="s">
        <v>248</v>
      </c>
      <c r="B44" s="26" t="s">
        <v>247</v>
      </c>
      <c r="C44" s="49">
        <v>7743.7</v>
      </c>
      <c r="D44" s="50"/>
      <c r="E44" s="50">
        <f>C44+D44</f>
        <v>7743.7</v>
      </c>
    </row>
    <row r="45" spans="1:5" ht="15.75">
      <c r="A45" s="48" t="s">
        <v>249</v>
      </c>
      <c r="B45" s="26" t="s">
        <v>253</v>
      </c>
      <c r="C45" s="49">
        <v>1305.2</v>
      </c>
      <c r="D45" s="50"/>
      <c r="E45" s="50">
        <f>C45+D45</f>
        <v>1305.2</v>
      </c>
    </row>
    <row r="46" spans="1:5" ht="47.25">
      <c r="A46" s="48" t="s">
        <v>106</v>
      </c>
      <c r="B46" s="28" t="s">
        <v>107</v>
      </c>
      <c r="C46" s="49">
        <f>C47+C48+C49</f>
        <v>104320.734</v>
      </c>
      <c r="D46" s="49">
        <f>D47+D48+D49</f>
        <v>0</v>
      </c>
      <c r="E46" s="49">
        <f>E47+E48+E49</f>
        <v>104320.734</v>
      </c>
    </row>
    <row r="47" spans="1:5" ht="15.75">
      <c r="A47" s="48" t="s">
        <v>250</v>
      </c>
      <c r="B47" s="26" t="s">
        <v>247</v>
      </c>
      <c r="C47" s="49">
        <v>22321.304</v>
      </c>
      <c r="D47" s="50"/>
      <c r="E47" s="50">
        <f>C47+D47</f>
        <v>22321.304</v>
      </c>
    </row>
    <row r="48" spans="1:5" ht="15.75">
      <c r="A48" s="48" t="s">
        <v>251</v>
      </c>
      <c r="B48" s="26" t="s">
        <v>253</v>
      </c>
      <c r="C48" s="49">
        <v>74059.43</v>
      </c>
      <c r="D48" s="50"/>
      <c r="E48" s="50">
        <f>C48+D48</f>
        <v>74059.43</v>
      </c>
    </row>
    <row r="49" spans="1:5" ht="31.5">
      <c r="A49" s="48" t="s">
        <v>252</v>
      </c>
      <c r="B49" s="28" t="s">
        <v>254</v>
      </c>
      <c r="C49" s="49">
        <v>7940</v>
      </c>
      <c r="D49" s="50"/>
      <c r="E49" s="50">
        <f>C49+D49</f>
        <v>7940</v>
      </c>
    </row>
    <row r="50" spans="1:15" ht="15.75">
      <c r="A50" s="33" t="s">
        <v>66</v>
      </c>
      <c r="B50" s="26" t="s">
        <v>67</v>
      </c>
      <c r="C50" s="49">
        <f>C51+C52</f>
        <v>22389</v>
      </c>
      <c r="D50" s="49">
        <f>D51+D52</f>
        <v>0</v>
      </c>
      <c r="E50" s="49">
        <f>E51+E52</f>
        <v>22389</v>
      </c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5" ht="94.5">
      <c r="A51" s="33" t="s">
        <v>123</v>
      </c>
      <c r="B51" s="28" t="s">
        <v>236</v>
      </c>
      <c r="C51" s="49">
        <v>21625</v>
      </c>
      <c r="D51" s="50"/>
      <c r="E51" s="50">
        <f t="shared" si="1"/>
        <v>21625</v>
      </c>
    </row>
    <row r="52" spans="1:5" ht="47.25">
      <c r="A52" s="33" t="s">
        <v>124</v>
      </c>
      <c r="B52" s="26" t="s">
        <v>224</v>
      </c>
      <c r="C52" s="49">
        <v>764</v>
      </c>
      <c r="D52" s="50"/>
      <c r="E52" s="50">
        <f t="shared" si="1"/>
        <v>764</v>
      </c>
    </row>
    <row r="53" spans="1:15" ht="15.75">
      <c r="A53" s="33" t="s">
        <v>68</v>
      </c>
      <c r="B53" s="26" t="s">
        <v>69</v>
      </c>
      <c r="C53" s="49">
        <f>SUM(C54:C62)</f>
        <v>14577</v>
      </c>
      <c r="D53" s="49">
        <f>SUM(D54:D62)</f>
        <v>0</v>
      </c>
      <c r="E53" s="49">
        <f>SUM(E54:E62)</f>
        <v>14577</v>
      </c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5" ht="110.25">
      <c r="A54" s="33" t="s">
        <v>70</v>
      </c>
      <c r="B54" s="26" t="s">
        <v>245</v>
      </c>
      <c r="C54" s="49">
        <v>350</v>
      </c>
      <c r="D54" s="50"/>
      <c r="E54" s="50">
        <f t="shared" si="1"/>
        <v>350</v>
      </c>
    </row>
    <row r="55" spans="1:5" ht="63">
      <c r="A55" s="33" t="s">
        <v>71</v>
      </c>
      <c r="B55" s="26" t="s">
        <v>158</v>
      </c>
      <c r="C55" s="49">
        <v>105</v>
      </c>
      <c r="D55" s="50"/>
      <c r="E55" s="50">
        <f t="shared" si="1"/>
        <v>105</v>
      </c>
    </row>
    <row r="56" spans="1:5" ht="63">
      <c r="A56" s="33" t="s">
        <v>72</v>
      </c>
      <c r="B56" s="26" t="s">
        <v>160</v>
      </c>
      <c r="C56" s="49">
        <v>350</v>
      </c>
      <c r="D56" s="50"/>
      <c r="E56" s="50">
        <f t="shared" si="1"/>
        <v>350</v>
      </c>
    </row>
    <row r="57" spans="1:5" ht="63">
      <c r="A57" s="33" t="s">
        <v>197</v>
      </c>
      <c r="B57" s="26" t="s">
        <v>237</v>
      </c>
      <c r="C57" s="49">
        <v>31.8</v>
      </c>
      <c r="D57" s="50"/>
      <c r="E57" s="50">
        <f t="shared" si="1"/>
        <v>31.8</v>
      </c>
    </row>
    <row r="58" spans="1:5" ht="31.5">
      <c r="A58" s="33" t="s">
        <v>202</v>
      </c>
      <c r="B58" s="26" t="s">
        <v>73</v>
      </c>
      <c r="C58" s="49">
        <v>1.6</v>
      </c>
      <c r="D58" s="50"/>
      <c r="E58" s="50">
        <f t="shared" si="1"/>
        <v>1.6</v>
      </c>
    </row>
    <row r="59" spans="1:5" ht="63">
      <c r="A59" s="33" t="s">
        <v>98</v>
      </c>
      <c r="B59" s="26" t="s">
        <v>223</v>
      </c>
      <c r="C59" s="49">
        <v>180.2</v>
      </c>
      <c r="D59" s="50"/>
      <c r="E59" s="50">
        <f t="shared" si="1"/>
        <v>180.2</v>
      </c>
    </row>
    <row r="60" spans="1:5" ht="31.5">
      <c r="A60" s="33" t="s">
        <v>74</v>
      </c>
      <c r="B60" s="26" t="s">
        <v>161</v>
      </c>
      <c r="C60" s="49">
        <v>11000</v>
      </c>
      <c r="D60" s="50"/>
      <c r="E60" s="50">
        <f t="shared" si="1"/>
        <v>11000</v>
      </c>
    </row>
    <row r="61" spans="1:5" ht="63">
      <c r="A61" s="33" t="s">
        <v>151</v>
      </c>
      <c r="B61" s="26" t="s">
        <v>238</v>
      </c>
      <c r="C61" s="49">
        <v>31.8</v>
      </c>
      <c r="D61" s="50"/>
      <c r="E61" s="50">
        <f t="shared" si="1"/>
        <v>31.8</v>
      </c>
    </row>
    <row r="62" spans="1:15" ht="47.25">
      <c r="A62" s="33" t="s">
        <v>75</v>
      </c>
      <c r="B62" s="26" t="s">
        <v>162</v>
      </c>
      <c r="C62" s="49">
        <f>SUM(C63:C76)</f>
        <v>2526.5999999999995</v>
      </c>
      <c r="D62" s="49">
        <f>SUM(D63:D76)</f>
        <v>0</v>
      </c>
      <c r="E62" s="49">
        <f>SUM(E63:E76)</f>
        <v>2526.5999999999995</v>
      </c>
      <c r="F62" s="7"/>
      <c r="G62" s="7"/>
      <c r="H62" s="7"/>
      <c r="I62" s="7"/>
      <c r="J62" s="7"/>
      <c r="K62" s="7"/>
      <c r="M62" s="7"/>
      <c r="N62" s="7"/>
      <c r="O62" s="7"/>
    </row>
    <row r="63" spans="1:15" ht="47.25">
      <c r="A63" s="33" t="s">
        <v>150</v>
      </c>
      <c r="B63" s="26" t="s">
        <v>163</v>
      </c>
      <c r="C63" s="49">
        <v>15</v>
      </c>
      <c r="D63" s="50"/>
      <c r="E63" s="50">
        <f t="shared" si="1"/>
        <v>15</v>
      </c>
      <c r="F63" s="7"/>
      <c r="G63" s="7"/>
      <c r="H63" s="7"/>
      <c r="I63" s="7"/>
      <c r="J63" s="7"/>
      <c r="K63" s="7"/>
      <c r="M63" s="7"/>
      <c r="N63" s="7"/>
      <c r="O63" s="7"/>
    </row>
    <row r="64" spans="1:15" ht="47.25">
      <c r="A64" s="33" t="s">
        <v>110</v>
      </c>
      <c r="B64" s="26" t="s">
        <v>164</v>
      </c>
      <c r="C64" s="49">
        <v>7</v>
      </c>
      <c r="D64" s="50"/>
      <c r="E64" s="50">
        <f t="shared" si="1"/>
        <v>7</v>
      </c>
      <c r="F64" s="7"/>
      <c r="G64" s="7"/>
      <c r="H64" s="7"/>
      <c r="I64" s="7"/>
      <c r="J64" s="7"/>
      <c r="K64" s="7"/>
      <c r="M64" s="7"/>
      <c r="N64" s="7"/>
      <c r="O64" s="7"/>
    </row>
    <row r="65" spans="1:15" ht="63">
      <c r="A65" s="33" t="s">
        <v>77</v>
      </c>
      <c r="B65" s="26" t="s">
        <v>166</v>
      </c>
      <c r="C65" s="49">
        <v>40</v>
      </c>
      <c r="D65" s="50"/>
      <c r="E65" s="50">
        <f t="shared" si="1"/>
        <v>40</v>
      </c>
      <c r="F65" s="7"/>
      <c r="G65" s="7"/>
      <c r="H65" s="7"/>
      <c r="I65" s="7"/>
      <c r="J65" s="7"/>
      <c r="K65" s="7"/>
      <c r="M65" s="7"/>
      <c r="N65" s="7"/>
      <c r="O65" s="7"/>
    </row>
    <row r="66" spans="1:5" ht="63">
      <c r="A66" s="33" t="s">
        <v>76</v>
      </c>
      <c r="B66" s="26" t="s">
        <v>239</v>
      </c>
      <c r="C66" s="49">
        <v>1000</v>
      </c>
      <c r="D66" s="50"/>
      <c r="E66" s="50">
        <f t="shared" si="1"/>
        <v>1000</v>
      </c>
    </row>
    <row r="67" spans="1:5" ht="47.25">
      <c r="A67" s="33" t="s">
        <v>100</v>
      </c>
      <c r="B67" s="26" t="s">
        <v>165</v>
      </c>
      <c r="C67" s="49">
        <v>300</v>
      </c>
      <c r="D67" s="50"/>
      <c r="E67" s="50">
        <f t="shared" si="1"/>
        <v>300</v>
      </c>
    </row>
    <row r="68" spans="1:5" ht="63">
      <c r="A68" s="33" t="s">
        <v>173</v>
      </c>
      <c r="B68" s="26" t="s">
        <v>174</v>
      </c>
      <c r="C68" s="49">
        <v>3.1</v>
      </c>
      <c r="D68" s="50"/>
      <c r="E68" s="50">
        <f t="shared" si="1"/>
        <v>3.1</v>
      </c>
    </row>
    <row r="69" spans="1:5" ht="110.25">
      <c r="A69" s="33" t="s">
        <v>125</v>
      </c>
      <c r="B69" s="26" t="s">
        <v>169</v>
      </c>
      <c r="C69" s="49">
        <v>390</v>
      </c>
      <c r="D69" s="50"/>
      <c r="E69" s="50">
        <f t="shared" si="1"/>
        <v>390</v>
      </c>
    </row>
    <row r="70" spans="1:5" ht="47.25">
      <c r="A70" s="33" t="s">
        <v>149</v>
      </c>
      <c r="B70" s="26" t="s">
        <v>168</v>
      </c>
      <c r="C70" s="49">
        <v>1.5</v>
      </c>
      <c r="D70" s="50"/>
      <c r="E70" s="50">
        <f t="shared" si="1"/>
        <v>1.5</v>
      </c>
    </row>
    <row r="71" spans="1:5" ht="63">
      <c r="A71" s="33" t="s">
        <v>148</v>
      </c>
      <c r="B71" s="26" t="s">
        <v>167</v>
      </c>
      <c r="C71" s="49">
        <v>50</v>
      </c>
      <c r="D71" s="50"/>
      <c r="E71" s="50">
        <f t="shared" si="1"/>
        <v>50</v>
      </c>
    </row>
    <row r="72" spans="1:5" ht="63">
      <c r="A72" s="33" t="s">
        <v>78</v>
      </c>
      <c r="B72" s="26" t="s">
        <v>170</v>
      </c>
      <c r="C72" s="49">
        <v>30</v>
      </c>
      <c r="D72" s="50"/>
      <c r="E72" s="50">
        <f t="shared" si="1"/>
        <v>30</v>
      </c>
    </row>
    <row r="73" spans="1:5" ht="47.25">
      <c r="A73" s="33" t="s">
        <v>101</v>
      </c>
      <c r="B73" s="26" t="s">
        <v>171</v>
      </c>
      <c r="C73" s="49">
        <v>47.7</v>
      </c>
      <c r="D73" s="50"/>
      <c r="E73" s="50">
        <f t="shared" si="1"/>
        <v>47.7</v>
      </c>
    </row>
    <row r="74" spans="1:5" ht="63">
      <c r="A74" s="33" t="s">
        <v>80</v>
      </c>
      <c r="B74" s="26" t="s">
        <v>172</v>
      </c>
      <c r="C74" s="49">
        <v>1.6</v>
      </c>
      <c r="D74" s="50"/>
      <c r="E74" s="50">
        <f t="shared" si="1"/>
        <v>1.6</v>
      </c>
    </row>
    <row r="75" spans="1:5" ht="47.25">
      <c r="A75" s="33" t="s">
        <v>79</v>
      </c>
      <c r="B75" s="26" t="s">
        <v>175</v>
      </c>
      <c r="C75" s="49">
        <v>600</v>
      </c>
      <c r="D75" s="50"/>
      <c r="E75" s="50">
        <f t="shared" si="1"/>
        <v>600</v>
      </c>
    </row>
    <row r="76" spans="1:5" ht="47.25">
      <c r="A76" s="33" t="s">
        <v>75</v>
      </c>
      <c r="B76" s="26" t="s">
        <v>176</v>
      </c>
      <c r="C76" s="49">
        <v>40.7</v>
      </c>
      <c r="D76" s="50"/>
      <c r="E76" s="50">
        <f t="shared" si="1"/>
        <v>40.7</v>
      </c>
    </row>
    <row r="77" spans="1:5" ht="15.75">
      <c r="A77" s="33" t="s">
        <v>81</v>
      </c>
      <c r="B77" s="26" t="s">
        <v>82</v>
      </c>
      <c r="C77" s="49">
        <f>C78</f>
        <v>30</v>
      </c>
      <c r="D77" s="49">
        <f>D78</f>
        <v>0</v>
      </c>
      <c r="E77" s="49">
        <f>E78</f>
        <v>30</v>
      </c>
    </row>
    <row r="78" spans="1:5" ht="15.75">
      <c r="A78" s="33" t="s">
        <v>184</v>
      </c>
      <c r="B78" s="26" t="s">
        <v>102</v>
      </c>
      <c r="C78" s="49">
        <v>30</v>
      </c>
      <c r="D78" s="50"/>
      <c r="E78" s="50">
        <f t="shared" si="1"/>
        <v>30</v>
      </c>
    </row>
    <row r="79" spans="1:15" ht="15.75">
      <c r="A79" s="33" t="s">
        <v>83</v>
      </c>
      <c r="B79" s="26" t="s">
        <v>84</v>
      </c>
      <c r="C79" s="49">
        <f>C80+C127</f>
        <v>1602208.5999999999</v>
      </c>
      <c r="D79" s="49">
        <f>D80+D127</f>
        <v>24970.6</v>
      </c>
      <c r="E79" s="49">
        <f>E80+E127</f>
        <v>1627179.2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31.5">
      <c r="A80" s="33" t="s">
        <v>152</v>
      </c>
      <c r="B80" s="26" t="s">
        <v>153</v>
      </c>
      <c r="C80" s="49">
        <f>C81+C85+C94+C120</f>
        <v>1602000.9</v>
      </c>
      <c r="D80" s="49">
        <f>D81+D85+D94+D120</f>
        <v>24970.6</v>
      </c>
      <c r="E80" s="49">
        <f>E81+E85+E94+E120</f>
        <v>1626971.5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31.5">
      <c r="A81" s="33" t="s">
        <v>85</v>
      </c>
      <c r="B81" s="26" t="s">
        <v>177</v>
      </c>
      <c r="C81" s="49">
        <f>C82+C83+C84</f>
        <v>901294</v>
      </c>
      <c r="D81" s="49">
        <f>D82+D83+D84</f>
        <v>0</v>
      </c>
      <c r="E81" s="49">
        <f>E82+E83+E84</f>
        <v>901294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22" ht="47.25">
      <c r="A82" s="33" t="s">
        <v>126</v>
      </c>
      <c r="B82" s="26" t="s">
        <v>111</v>
      </c>
      <c r="C82" s="49">
        <v>180624</v>
      </c>
      <c r="D82" s="50"/>
      <c r="E82" s="50">
        <f>C82+D82</f>
        <v>180624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6"/>
      <c r="R82" s="6"/>
      <c r="S82" s="6"/>
      <c r="T82" s="6"/>
      <c r="U82" s="6"/>
      <c r="V82" s="6"/>
    </row>
    <row r="83" spans="1:15" ht="31.5">
      <c r="A83" s="33" t="s">
        <v>156</v>
      </c>
      <c r="B83" s="26" t="s">
        <v>86</v>
      </c>
      <c r="C83" s="49">
        <v>29202</v>
      </c>
      <c r="D83" s="50"/>
      <c r="E83" s="50">
        <f>C83+D83</f>
        <v>29202</v>
      </c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31.5">
      <c r="A84" s="33" t="s">
        <v>127</v>
      </c>
      <c r="B84" s="26" t="s">
        <v>87</v>
      </c>
      <c r="C84" s="49">
        <v>691468</v>
      </c>
      <c r="D84" s="50"/>
      <c r="E84" s="50">
        <f>C84+D84</f>
        <v>691468</v>
      </c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31.5">
      <c r="A85" s="33" t="s">
        <v>88</v>
      </c>
      <c r="B85" s="26" t="s">
        <v>178</v>
      </c>
      <c r="C85" s="49">
        <f>SUM(C86:C86)</f>
        <v>42098</v>
      </c>
      <c r="D85" s="49">
        <f>SUM(D86:D86)</f>
        <v>0</v>
      </c>
      <c r="E85" s="49">
        <f>SUM(E86:E86)</f>
        <v>42098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31" s="18" customFormat="1" ht="15.75">
      <c r="A86" s="40" t="s">
        <v>103</v>
      </c>
      <c r="B86" s="29" t="s">
        <v>89</v>
      </c>
      <c r="C86" s="49">
        <f>SUM(C87:C93)</f>
        <v>42098</v>
      </c>
      <c r="D86" s="49">
        <f>SUM(D87:D93)</f>
        <v>0</v>
      </c>
      <c r="E86" s="49">
        <f>SUM(E87:E93)</f>
        <v>42098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78.75">
      <c r="A87" s="40" t="s">
        <v>141</v>
      </c>
      <c r="B87" s="28" t="s">
        <v>142</v>
      </c>
      <c r="C87" s="49">
        <v>17621</v>
      </c>
      <c r="D87" s="50"/>
      <c r="E87" s="50">
        <f aca="true" t="shared" si="2" ref="E87:E128">C87+D87</f>
        <v>17621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31.5">
      <c r="A88" s="40" t="s">
        <v>128</v>
      </c>
      <c r="B88" s="29" t="s">
        <v>179</v>
      </c>
      <c r="C88" s="49">
        <v>2563</v>
      </c>
      <c r="D88" s="50"/>
      <c r="E88" s="50">
        <f t="shared" si="2"/>
        <v>2563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63">
      <c r="A89" s="40" t="s">
        <v>129</v>
      </c>
      <c r="B89" s="29" t="s">
        <v>222</v>
      </c>
      <c r="C89" s="49">
        <v>8135.6</v>
      </c>
      <c r="D89" s="50"/>
      <c r="E89" s="50">
        <f t="shared" si="2"/>
        <v>8135.6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31.5">
      <c r="A90" s="40" t="s">
        <v>130</v>
      </c>
      <c r="B90" s="29" t="s">
        <v>180</v>
      </c>
      <c r="C90" s="49">
        <v>26.4</v>
      </c>
      <c r="D90" s="50"/>
      <c r="E90" s="50">
        <f t="shared" si="2"/>
        <v>26.4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15.75">
      <c r="A91" s="40" t="s">
        <v>143</v>
      </c>
      <c r="B91" s="32" t="s">
        <v>144</v>
      </c>
      <c r="C91" s="49">
        <v>12381</v>
      </c>
      <c r="D91" s="50"/>
      <c r="E91" s="50">
        <f t="shared" si="2"/>
        <v>12381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63">
      <c r="A92" s="40" t="s">
        <v>146</v>
      </c>
      <c r="B92" s="29" t="s">
        <v>0</v>
      </c>
      <c r="C92" s="49">
        <v>340</v>
      </c>
      <c r="D92" s="50"/>
      <c r="E92" s="50">
        <f t="shared" si="2"/>
        <v>340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63">
      <c r="A93" s="40" t="s">
        <v>183</v>
      </c>
      <c r="B93" s="29" t="s">
        <v>145</v>
      </c>
      <c r="C93" s="49">
        <v>1031</v>
      </c>
      <c r="D93" s="50"/>
      <c r="E93" s="50">
        <f t="shared" si="2"/>
        <v>1031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15" ht="31.5">
      <c r="A94" s="33" t="s">
        <v>90</v>
      </c>
      <c r="B94" s="26" t="s">
        <v>50</v>
      </c>
      <c r="C94" s="50">
        <f>SUM(C95:C119)</f>
        <v>417879.89999999997</v>
      </c>
      <c r="D94" s="50">
        <f>SUM(D95:D119)</f>
        <v>2.5000000000001705</v>
      </c>
      <c r="E94" s="50">
        <f>SUM(E95:E119)</f>
        <v>417882.4</v>
      </c>
      <c r="F94" s="16"/>
      <c r="G94" s="16"/>
      <c r="H94" s="16"/>
      <c r="I94" s="16"/>
      <c r="J94" s="16"/>
      <c r="K94" s="16"/>
      <c r="L94" s="16"/>
      <c r="M94" s="16"/>
      <c r="N94" s="16"/>
      <c r="O94" s="8"/>
    </row>
    <row r="95" spans="1:15" ht="31.5">
      <c r="A95" s="40" t="s">
        <v>154</v>
      </c>
      <c r="B95" s="28" t="s">
        <v>155</v>
      </c>
      <c r="C95" s="50">
        <v>2468</v>
      </c>
      <c r="D95" s="50"/>
      <c r="E95" s="50">
        <f t="shared" si="2"/>
        <v>2468</v>
      </c>
      <c r="F95" s="16"/>
      <c r="G95" s="16"/>
      <c r="H95" s="16"/>
      <c r="I95" s="16"/>
      <c r="J95" s="16"/>
      <c r="K95" s="16"/>
      <c r="L95" s="16"/>
      <c r="M95" s="16"/>
      <c r="N95" s="16"/>
      <c r="O95" s="8"/>
    </row>
    <row r="96" spans="1:31" s="18" customFormat="1" ht="110.25">
      <c r="A96" s="40" t="s">
        <v>131</v>
      </c>
      <c r="B96" s="30" t="s">
        <v>1</v>
      </c>
      <c r="C96" s="49">
        <v>260097</v>
      </c>
      <c r="D96" s="50"/>
      <c r="E96" s="50">
        <f t="shared" si="2"/>
        <v>260097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8" customFormat="1" ht="63">
      <c r="A97" s="40" t="s">
        <v>132</v>
      </c>
      <c r="B97" s="29" t="s">
        <v>2</v>
      </c>
      <c r="C97" s="49">
        <v>446</v>
      </c>
      <c r="D97" s="50"/>
      <c r="E97" s="50">
        <f t="shared" si="2"/>
        <v>446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63">
      <c r="A98" s="40" t="s">
        <v>133</v>
      </c>
      <c r="B98" s="29" t="s">
        <v>3</v>
      </c>
      <c r="C98" s="49">
        <v>46691</v>
      </c>
      <c r="D98" s="50"/>
      <c r="E98" s="50">
        <f t="shared" si="2"/>
        <v>46691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63">
      <c r="A99" s="40" t="s">
        <v>134</v>
      </c>
      <c r="B99" s="29" t="s">
        <v>4</v>
      </c>
      <c r="C99" s="49">
        <v>1001</v>
      </c>
      <c r="D99" s="50"/>
      <c r="E99" s="50">
        <f t="shared" si="2"/>
        <v>1001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94.5">
      <c r="A100" s="40" t="s">
        <v>135</v>
      </c>
      <c r="B100" s="29" t="s">
        <v>5</v>
      </c>
      <c r="C100" s="49">
        <v>16.6</v>
      </c>
      <c r="D100" s="50"/>
      <c r="E100" s="50">
        <f t="shared" si="2"/>
        <v>16.6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110.25">
      <c r="A101" s="40" t="s">
        <v>136</v>
      </c>
      <c r="B101" s="29" t="s">
        <v>6</v>
      </c>
      <c r="C101" s="49">
        <v>9272</v>
      </c>
      <c r="D101" s="50"/>
      <c r="E101" s="50">
        <f t="shared" si="2"/>
        <v>9272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8" customFormat="1" ht="110.25">
      <c r="A102" s="40" t="s">
        <v>12</v>
      </c>
      <c r="B102" s="29" t="s">
        <v>11</v>
      </c>
      <c r="C102" s="49">
        <v>416</v>
      </c>
      <c r="D102" s="50"/>
      <c r="E102" s="50">
        <f t="shared" si="2"/>
        <v>416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18" customFormat="1" ht="63">
      <c r="A103" s="40" t="s">
        <v>13</v>
      </c>
      <c r="B103" s="29" t="s">
        <v>10</v>
      </c>
      <c r="C103" s="49">
        <v>43</v>
      </c>
      <c r="D103" s="50"/>
      <c r="E103" s="50">
        <f t="shared" si="2"/>
        <v>43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18" customFormat="1" ht="47.25">
      <c r="A104" s="40" t="s">
        <v>147</v>
      </c>
      <c r="B104" s="29" t="s">
        <v>229</v>
      </c>
      <c r="C104" s="49">
        <v>2948.6</v>
      </c>
      <c r="D104" s="50">
        <v>-2948.6</v>
      </c>
      <c r="E104" s="5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18" customFormat="1" ht="63">
      <c r="A105" s="40" t="s">
        <v>216</v>
      </c>
      <c r="B105" s="29" t="s">
        <v>218</v>
      </c>
      <c r="C105" s="49"/>
      <c r="D105" s="50">
        <v>2724.9</v>
      </c>
      <c r="E105" s="50">
        <f>D105+C105</f>
        <v>2724.9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8" customFormat="1" ht="63">
      <c r="A106" s="40" t="s">
        <v>217</v>
      </c>
      <c r="B106" s="29" t="s">
        <v>219</v>
      </c>
      <c r="C106" s="49"/>
      <c r="D106" s="50">
        <v>223.7</v>
      </c>
      <c r="E106" s="50">
        <f>D106+C106</f>
        <v>223.7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8" customFormat="1" ht="78.75">
      <c r="A107" s="40" t="s">
        <v>115</v>
      </c>
      <c r="B107" s="29" t="s">
        <v>7</v>
      </c>
      <c r="C107" s="49">
        <v>51322</v>
      </c>
      <c r="D107" s="50"/>
      <c r="E107" s="50">
        <f t="shared" si="2"/>
        <v>51322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8" customFormat="1" ht="78.75">
      <c r="A108" s="40" t="s">
        <v>14</v>
      </c>
      <c r="B108" s="29" t="s">
        <v>8</v>
      </c>
      <c r="C108" s="49">
        <v>693</v>
      </c>
      <c r="D108" s="50"/>
      <c r="E108" s="50">
        <f t="shared" si="2"/>
        <v>693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8" customFormat="1" ht="63">
      <c r="A109" s="40" t="s">
        <v>15</v>
      </c>
      <c r="B109" s="29" t="s">
        <v>230</v>
      </c>
      <c r="C109" s="49">
        <v>62</v>
      </c>
      <c r="D109" s="50"/>
      <c r="E109" s="50">
        <f t="shared" si="2"/>
        <v>62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8" customFormat="1" ht="126">
      <c r="A110" s="40" t="s">
        <v>16</v>
      </c>
      <c r="B110" s="30" t="s">
        <v>231</v>
      </c>
      <c r="C110" s="49">
        <v>14206.2</v>
      </c>
      <c r="D110" s="50"/>
      <c r="E110" s="50">
        <f t="shared" si="2"/>
        <v>14206.2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8" customFormat="1" ht="252">
      <c r="A111" s="40" t="s">
        <v>114</v>
      </c>
      <c r="B111" s="30" t="s">
        <v>198</v>
      </c>
      <c r="C111" s="49">
        <v>1205.5</v>
      </c>
      <c r="D111" s="50"/>
      <c r="E111" s="50">
        <f t="shared" si="2"/>
        <v>1205.5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8" customFormat="1" ht="78.75">
      <c r="A112" s="40" t="s">
        <v>17</v>
      </c>
      <c r="B112" s="29" t="s">
        <v>9</v>
      </c>
      <c r="C112" s="49">
        <v>1.5</v>
      </c>
      <c r="D112" s="50"/>
      <c r="E112" s="50">
        <f t="shared" si="2"/>
        <v>1.5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8" customFormat="1" ht="63">
      <c r="A113" s="40" t="s">
        <v>18</v>
      </c>
      <c r="B113" s="29" t="s">
        <v>113</v>
      </c>
      <c r="C113" s="49">
        <v>896</v>
      </c>
      <c r="D113" s="50"/>
      <c r="E113" s="50">
        <f t="shared" si="2"/>
        <v>896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8" customFormat="1" ht="63">
      <c r="A114" s="40" t="s">
        <v>19</v>
      </c>
      <c r="B114" s="29" t="s">
        <v>112</v>
      </c>
      <c r="C114" s="49">
        <v>1022.1</v>
      </c>
      <c r="D114" s="50"/>
      <c r="E114" s="50">
        <f t="shared" si="2"/>
        <v>1022.1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8" customFormat="1" ht="94.5">
      <c r="A115" s="40" t="s">
        <v>208</v>
      </c>
      <c r="B115" s="29" t="s">
        <v>211</v>
      </c>
      <c r="C115" s="49"/>
      <c r="D115" s="50">
        <v>2.5</v>
      </c>
      <c r="E115" s="50">
        <f t="shared" si="2"/>
        <v>2.5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18" customFormat="1" ht="78.75">
      <c r="A116" s="40" t="s">
        <v>20</v>
      </c>
      <c r="B116" s="29" t="s">
        <v>199</v>
      </c>
      <c r="C116" s="49">
        <v>527</v>
      </c>
      <c r="D116" s="50"/>
      <c r="E116" s="50">
        <f t="shared" si="2"/>
        <v>527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18" customFormat="1" ht="110.25">
      <c r="A117" s="40" t="s">
        <v>21</v>
      </c>
      <c r="B117" s="30" t="s">
        <v>221</v>
      </c>
      <c r="C117" s="49">
        <v>20499</v>
      </c>
      <c r="D117" s="50"/>
      <c r="E117" s="50">
        <f t="shared" si="2"/>
        <v>20499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8" customFormat="1" ht="47.25">
      <c r="A118" s="40" t="s">
        <v>22</v>
      </c>
      <c r="B118" s="30" t="s">
        <v>200</v>
      </c>
      <c r="C118" s="49">
        <v>4040.2</v>
      </c>
      <c r="D118" s="50"/>
      <c r="E118" s="50">
        <f t="shared" si="2"/>
        <v>4040.2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8" customFormat="1" ht="126">
      <c r="A119" s="40" t="s">
        <v>23</v>
      </c>
      <c r="B119" s="30" t="s">
        <v>201</v>
      </c>
      <c r="C119" s="49">
        <v>6.2</v>
      </c>
      <c r="D119" s="50"/>
      <c r="E119" s="50">
        <f t="shared" si="2"/>
        <v>6.2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15" ht="15.75">
      <c r="A120" s="33" t="s">
        <v>27</v>
      </c>
      <c r="B120" s="26" t="s">
        <v>91</v>
      </c>
      <c r="C120" s="50">
        <f>SUM(C121:C126)</f>
        <v>240729</v>
      </c>
      <c r="D120" s="50">
        <f>SUM(D121:D126)</f>
        <v>24968.1</v>
      </c>
      <c r="E120" s="50">
        <f>SUM(E121:E126)</f>
        <v>265697.1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47.25">
      <c r="A121" s="33" t="s">
        <v>24</v>
      </c>
      <c r="B121" s="26" t="s">
        <v>232</v>
      </c>
      <c r="C121" s="49">
        <v>473</v>
      </c>
      <c r="D121" s="50"/>
      <c r="E121" s="50">
        <f t="shared" si="2"/>
        <v>473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31" s="18" customFormat="1" ht="78.75">
      <c r="A122" s="40" t="s">
        <v>25</v>
      </c>
      <c r="B122" s="29" t="s">
        <v>92</v>
      </c>
      <c r="C122" s="49">
        <v>18</v>
      </c>
      <c r="D122" s="50"/>
      <c r="E122" s="50">
        <f t="shared" si="2"/>
        <v>18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8" customFormat="1" ht="78.75">
      <c r="A123" s="40" t="s">
        <v>209</v>
      </c>
      <c r="B123" s="29" t="s">
        <v>210</v>
      </c>
      <c r="C123" s="49"/>
      <c r="D123" s="50">
        <v>24676.1</v>
      </c>
      <c r="E123" s="50">
        <f t="shared" si="2"/>
        <v>24676.1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8" customFormat="1" ht="63">
      <c r="A124" s="40" t="s">
        <v>26</v>
      </c>
      <c r="B124" s="26" t="s">
        <v>97</v>
      </c>
      <c r="C124" s="49">
        <v>237389</v>
      </c>
      <c r="D124" s="50"/>
      <c r="E124" s="50">
        <f t="shared" si="2"/>
        <v>237389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18" customFormat="1" ht="47.25">
      <c r="A125" s="40" t="s">
        <v>207</v>
      </c>
      <c r="B125" s="26" t="s">
        <v>206</v>
      </c>
      <c r="C125" s="49"/>
      <c r="D125" s="50">
        <v>292</v>
      </c>
      <c r="E125" s="50">
        <f t="shared" si="2"/>
        <v>292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18" customFormat="1" ht="47.25">
      <c r="A126" s="40" t="s">
        <v>243</v>
      </c>
      <c r="B126" s="29" t="s">
        <v>96</v>
      </c>
      <c r="C126" s="49">
        <v>2849</v>
      </c>
      <c r="D126" s="50"/>
      <c r="E126" s="50">
        <f>C126+D126</f>
        <v>2849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18" customFormat="1" ht="31.5">
      <c r="A127" s="40" t="s">
        <v>109</v>
      </c>
      <c r="B127" s="26" t="s">
        <v>108</v>
      </c>
      <c r="C127" s="49">
        <v>207.7</v>
      </c>
      <c r="D127" s="50"/>
      <c r="E127" s="50">
        <f t="shared" si="2"/>
        <v>207.7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18" customFormat="1" ht="15.75">
      <c r="A128" s="40" t="s">
        <v>246</v>
      </c>
      <c r="B128" s="26" t="s">
        <v>247</v>
      </c>
      <c r="C128" s="49">
        <v>207.7</v>
      </c>
      <c r="D128" s="50"/>
      <c r="E128" s="50">
        <f t="shared" si="2"/>
        <v>207.7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s="18" customFormat="1" ht="31.5">
      <c r="A129" s="40" t="s">
        <v>212</v>
      </c>
      <c r="B129" s="26" t="s">
        <v>214</v>
      </c>
      <c r="C129" s="49">
        <f>C130</f>
        <v>0</v>
      </c>
      <c r="D129" s="50">
        <f>D130</f>
        <v>-9024.96</v>
      </c>
      <c r="E129" s="50">
        <f>C129+D129</f>
        <v>-9024.96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s="18" customFormat="1" ht="47.25">
      <c r="A130" s="40" t="s">
        <v>213</v>
      </c>
      <c r="B130" s="26" t="s">
        <v>215</v>
      </c>
      <c r="C130" s="49"/>
      <c r="D130" s="50">
        <v>-9024.96</v>
      </c>
      <c r="E130" s="50">
        <f>C130+D130</f>
        <v>-9024.96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s="20" customFormat="1" ht="27" customHeight="1">
      <c r="A131" s="64" t="s">
        <v>93</v>
      </c>
      <c r="B131" s="64"/>
      <c r="C131" s="49">
        <f>C6+C79+C129</f>
        <v>2531821.7539999997</v>
      </c>
      <c r="D131" s="49">
        <f>D6+D79+D129</f>
        <v>15945.64</v>
      </c>
      <c r="E131" s="49">
        <f>E6+E79+E129</f>
        <v>2547767.3940000003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28.5" customHeight="1">
      <c r="A132" s="63" t="s">
        <v>94</v>
      </c>
      <c r="B132" s="63"/>
      <c r="C132" s="51">
        <f>C127+C6</f>
        <v>929820.854</v>
      </c>
      <c r="D132" s="51">
        <f>D127+D6</f>
        <v>0</v>
      </c>
      <c r="E132" s="51">
        <f>E127+E6</f>
        <v>929820.854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29.25" customHeight="1">
      <c r="A133" s="62" t="s">
        <v>139</v>
      </c>
      <c r="B133" s="62"/>
      <c r="C133" s="49">
        <f>C132-C127-C42</f>
        <v>816243.5200000001</v>
      </c>
      <c r="D133" s="49">
        <f>D132-D127-D42</f>
        <v>0</v>
      </c>
      <c r="E133" s="49" t="s">
        <v>244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29.25" customHeight="1">
      <c r="A134" s="54"/>
      <c r="B134" s="54"/>
      <c r="C134" s="5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29.25" customHeight="1">
      <c r="A135" s="54"/>
      <c r="B135" s="54"/>
      <c r="C135" s="5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29.25" customHeight="1">
      <c r="A136" s="54"/>
      <c r="B136" s="54"/>
      <c r="C136" s="5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29.25" customHeight="1">
      <c r="A137" s="54"/>
      <c r="B137" s="54"/>
      <c r="C137" s="5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29.25" customHeight="1">
      <c r="A138" s="54"/>
      <c r="B138" s="54"/>
      <c r="C138" s="5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29.25" customHeight="1">
      <c r="A139" s="54"/>
      <c r="B139" s="54"/>
      <c r="C139" s="5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29.25" customHeight="1">
      <c r="A140" s="54"/>
      <c r="B140" s="54"/>
      <c r="C140" s="5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29.25" customHeight="1">
      <c r="A141" s="54"/>
      <c r="B141" s="54"/>
      <c r="C141" s="5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29.25" customHeight="1">
      <c r="A142" s="54"/>
      <c r="B142" s="54"/>
      <c r="C142" s="5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29.25" customHeight="1">
      <c r="A143" s="54"/>
      <c r="B143" s="54"/>
      <c r="C143" s="5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29.25" customHeight="1">
      <c r="A144" s="54"/>
      <c r="B144" s="54"/>
      <c r="C144" s="5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29.25" customHeight="1">
      <c r="A145" s="54"/>
      <c r="B145" s="54"/>
      <c r="C145" s="5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29.25" customHeight="1">
      <c r="A146" s="54"/>
      <c r="B146" s="54"/>
      <c r="C146" s="5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29.25" customHeight="1">
      <c r="A147" s="54"/>
      <c r="B147" s="54"/>
      <c r="C147" s="5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29.25" customHeight="1">
      <c r="A148" s="54"/>
      <c r="B148" s="54"/>
      <c r="C148" s="5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29.25" customHeight="1">
      <c r="A149" s="54"/>
      <c r="B149" s="54"/>
      <c r="C149" s="5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29.25" customHeight="1">
      <c r="A150" s="54"/>
      <c r="B150" s="54"/>
      <c r="C150" s="5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29.25" customHeight="1">
      <c r="A151" s="54"/>
      <c r="B151" s="54"/>
      <c r="C151" s="5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29.25" customHeight="1">
      <c r="A152" s="54"/>
      <c r="B152" s="54"/>
      <c r="C152" s="5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29.25" customHeight="1">
      <c r="A153" s="54"/>
      <c r="B153" s="54"/>
      <c r="C153" s="5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29.25" customHeight="1">
      <c r="A154" s="54"/>
      <c r="B154" s="54"/>
      <c r="C154" s="5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29.25" customHeight="1">
      <c r="A155" s="54"/>
      <c r="B155" s="54"/>
      <c r="C155" s="5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29.25" customHeight="1">
      <c r="A156" s="31" t="s">
        <v>181</v>
      </c>
      <c r="B156" s="54"/>
      <c r="C156" s="5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29.25" customHeight="1">
      <c r="A157" s="31" t="s">
        <v>182</v>
      </c>
      <c r="B157" s="54"/>
      <c r="C157" s="5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29.25" customHeight="1">
      <c r="A158" s="54"/>
      <c r="B158" s="54"/>
      <c r="C158" s="5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:31" s="20" customFormat="1" ht="21.75" customHeight="1">
      <c r="B159" s="11"/>
      <c r="C159" s="3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:31" s="20" customFormat="1" ht="24" customHeight="1">
      <c r="B160" s="11"/>
      <c r="C160" s="3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24" customHeight="1">
      <c r="A161" s="38"/>
      <c r="B161" s="11"/>
      <c r="C161" s="3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24" customHeight="1">
      <c r="A162" s="38"/>
      <c r="B162" s="11"/>
      <c r="C162" s="3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:31" s="20" customFormat="1" ht="24" customHeight="1">
      <c r="B163" s="11"/>
      <c r="C163" s="3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:31" s="20" customFormat="1" ht="24" customHeight="1">
      <c r="B164" s="11"/>
      <c r="C164" s="3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24" customHeight="1">
      <c r="A165" s="38"/>
      <c r="B165" s="11"/>
      <c r="C165" s="3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24" customHeight="1">
      <c r="A166" s="38"/>
      <c r="B166" s="11"/>
      <c r="C166" s="3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24" customHeight="1">
      <c r="A167" s="38"/>
      <c r="B167" s="11"/>
      <c r="C167" s="3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8" customHeight="1">
      <c r="A168" s="38"/>
      <c r="B168" s="11"/>
      <c r="C168" s="3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8" customHeight="1">
      <c r="A169" s="31"/>
      <c r="B169" s="10"/>
      <c r="C169" s="3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8" customHeight="1">
      <c r="A170" s="31"/>
      <c r="B170" s="10"/>
      <c r="C170" s="3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8" customHeight="1">
      <c r="A171" s="39"/>
      <c r="B171" s="10"/>
      <c r="C171" s="3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8" customHeight="1">
      <c r="A172" s="39"/>
      <c r="B172" s="10"/>
      <c r="C172" s="3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8" customHeight="1">
      <c r="A173" s="39"/>
      <c r="B173" s="10"/>
      <c r="C173" s="3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8" customHeight="1">
      <c r="A174" s="38"/>
      <c r="B174" s="11"/>
      <c r="C174" s="3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8" customHeight="1">
      <c r="A175" s="38"/>
      <c r="B175" s="11"/>
      <c r="C175" s="3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2"/>
      <c r="C176" s="3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2"/>
      <c r="C177" s="3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2"/>
      <c r="C178" s="3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2"/>
      <c r="C179" s="3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2"/>
      <c r="C180" s="3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2"/>
      <c r="C181" s="3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2"/>
      <c r="C182" s="3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2"/>
      <c r="C183" s="3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2"/>
      <c r="C184" s="3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2"/>
      <c r="C185" s="3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2"/>
      <c r="C186" s="3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2"/>
      <c r="C187" s="3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2"/>
      <c r="C188" s="3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2"/>
      <c r="C189" s="3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2"/>
      <c r="C190" s="3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5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5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5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5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5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5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5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5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5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5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5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5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5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5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5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5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5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5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5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5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5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5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5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5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5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5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5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5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5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5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5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5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5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5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5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5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5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5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5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5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5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5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5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5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5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5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5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5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5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5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5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5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5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5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5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5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5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5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5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5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5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5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5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5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5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5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5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5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5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5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5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5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5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5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5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5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5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5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5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5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5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5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5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5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5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5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5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5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5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5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5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5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5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5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5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5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5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5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5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5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5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5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5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5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5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5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5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5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5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5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5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5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5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5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5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5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5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5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5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5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5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5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5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5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5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5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5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5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5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5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5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5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5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5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5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5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5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5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5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5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5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5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5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5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5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5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5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5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5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5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5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5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5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5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5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5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5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5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5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5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5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5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5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5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5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5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5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5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5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5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5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5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5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5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5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5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5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5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5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5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5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5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5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5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5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5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5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5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5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5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5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5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5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5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5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5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5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5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5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5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5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5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5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5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5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5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5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5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5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5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5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5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5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5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5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5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5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5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5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5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5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5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5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5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5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5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5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5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5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5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5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5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5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5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5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5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5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5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5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5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5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5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5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5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5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5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5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5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5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5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5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5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5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5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5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5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5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5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5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5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5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5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5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5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5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5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5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5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5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5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5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5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5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5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5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5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5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5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5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5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5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5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5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5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5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5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5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5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5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5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5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5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5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5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5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5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5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5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5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5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5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5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5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5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5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5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5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5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5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5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5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5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5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5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5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5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5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5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5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5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5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5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5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5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5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5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5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5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5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5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5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5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5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5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5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5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5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5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5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5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5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5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5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5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5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5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5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5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5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5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5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5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5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5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5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5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5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5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5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5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5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5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5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5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5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5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5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5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5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5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5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5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5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5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5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5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5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5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5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5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5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5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5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5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5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5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5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5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5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5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5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5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5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5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5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5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5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5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5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5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5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5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5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5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5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5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5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5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5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5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5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5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5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5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5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5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5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5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5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5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5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5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5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5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5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5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5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5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5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5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5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5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5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5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5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5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5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5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5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5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5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5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5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5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5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5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5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5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5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5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5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5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5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5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5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5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5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5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5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5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5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5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5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5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5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5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5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5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5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5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5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5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5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5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5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5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5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5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5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5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5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5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5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5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5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5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5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5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5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5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5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5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5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5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5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5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5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5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5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5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5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5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5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5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5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5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5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5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5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5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5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5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5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5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5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5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5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5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5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5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5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5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5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5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5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5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5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5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5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5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5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5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5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5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5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5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5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5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5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5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5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5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5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5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5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5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5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5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5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5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5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5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5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5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5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5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5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5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5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5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5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5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5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5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5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5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5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5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5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5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5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5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5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5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5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5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5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5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5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5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5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5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5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5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5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5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5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5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5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5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5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5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5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5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5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5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5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5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5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5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5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5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5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5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5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5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5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5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5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5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5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5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5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5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5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5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5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5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5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5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5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5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5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5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5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5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5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5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5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5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5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5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5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5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5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5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5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5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5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5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5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5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5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5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5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5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5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5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5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5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5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5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5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5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5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5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5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5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5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5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5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5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5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5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5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5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5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5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5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5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5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5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5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5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5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5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5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5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5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5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5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5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5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5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5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5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5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5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5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5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5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5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5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5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5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5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5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5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5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5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5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5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5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5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5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5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5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5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5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5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5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5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5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5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5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5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5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5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5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5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5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5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5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5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5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5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5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5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5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5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5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5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5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5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5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5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5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5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5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5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5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5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5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5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5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5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5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5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5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5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5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5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5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5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5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5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5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5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5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5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5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5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5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5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5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5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5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5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5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5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5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5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5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5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5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5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5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5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5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5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5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5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5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5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5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5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5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5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5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5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5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5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5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5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5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5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5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5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5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5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5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5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5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5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5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5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5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5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5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5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5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5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5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5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5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5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5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5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5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5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5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  <row r="1818" spans="1:31" s="20" customFormat="1" ht="15.75">
      <c r="A1818" s="4"/>
      <c r="B1818" s="3"/>
      <c r="C1818" s="35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</row>
    <row r="1819" spans="1:31" s="20" customFormat="1" ht="15.75">
      <c r="A1819" s="4"/>
      <c r="B1819" s="3"/>
      <c r="C1819" s="35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</row>
    <row r="1820" spans="1:31" s="20" customFormat="1" ht="15.75">
      <c r="A1820" s="4"/>
      <c r="B1820" s="3"/>
      <c r="C1820" s="35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</row>
    <row r="1821" spans="1:31" s="20" customFormat="1" ht="15.75">
      <c r="A1821" s="4"/>
      <c r="B1821" s="3"/>
      <c r="C1821" s="35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</row>
    <row r="1822" spans="1:31" s="20" customFormat="1" ht="15.75">
      <c r="A1822" s="4"/>
      <c r="B1822" s="3"/>
      <c r="C1822" s="35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</row>
    <row r="1823" spans="1:31" s="20" customFormat="1" ht="15.75">
      <c r="A1823" s="4"/>
      <c r="B1823" s="3"/>
      <c r="C1823" s="35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</row>
    <row r="1824" spans="1:31" s="20" customFormat="1" ht="15.75">
      <c r="A1824" s="4"/>
      <c r="B1824" s="3"/>
      <c r="C1824" s="35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</row>
    <row r="1825" spans="1:31" s="20" customFormat="1" ht="15.75">
      <c r="A1825" s="4"/>
      <c r="B1825" s="3"/>
      <c r="C1825" s="35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</row>
    <row r="1826" spans="1:31" s="20" customFormat="1" ht="15.75">
      <c r="A1826" s="4"/>
      <c r="B1826" s="3"/>
      <c r="C1826" s="35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</row>
    <row r="1827" spans="1:31" s="20" customFormat="1" ht="15.75">
      <c r="A1827" s="4"/>
      <c r="B1827" s="3"/>
      <c r="C1827" s="35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</row>
    <row r="1828" spans="1:31" s="20" customFormat="1" ht="15.75">
      <c r="A1828" s="4"/>
      <c r="B1828" s="3"/>
      <c r="C1828" s="35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</row>
    <row r="1829" spans="1:31" s="20" customFormat="1" ht="15.75">
      <c r="A1829" s="4"/>
      <c r="B1829" s="3"/>
      <c r="C1829" s="35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</row>
    <row r="1830" spans="1:31" s="20" customFormat="1" ht="15.75">
      <c r="A1830" s="4"/>
      <c r="B1830" s="3"/>
      <c r="C1830" s="35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</row>
    <row r="1831" spans="1:31" s="20" customFormat="1" ht="15.75">
      <c r="A1831" s="4"/>
      <c r="B1831" s="3"/>
      <c r="C1831" s="35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</row>
    <row r="1832" spans="1:31" s="20" customFormat="1" ht="15.75">
      <c r="A1832" s="4"/>
      <c r="B1832" s="3"/>
      <c r="C1832" s="35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</row>
    <row r="1833" spans="1:31" s="20" customFormat="1" ht="15.75">
      <c r="A1833" s="4"/>
      <c r="B1833" s="3"/>
      <c r="C1833" s="35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</row>
    <row r="1834" spans="1:31" s="20" customFormat="1" ht="15.75">
      <c r="A1834" s="4"/>
      <c r="B1834" s="3"/>
      <c r="C1834" s="35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</row>
    <row r="1835" spans="1:31" s="20" customFormat="1" ht="15.75">
      <c r="A1835" s="4"/>
      <c r="B1835" s="3"/>
      <c r="C1835" s="35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</row>
    <row r="1836" spans="1:31" s="20" customFormat="1" ht="15.75">
      <c r="A1836" s="4"/>
      <c r="B1836" s="3"/>
      <c r="C1836" s="35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</row>
    <row r="1837" spans="1:31" s="20" customFormat="1" ht="15.75">
      <c r="A1837" s="4"/>
      <c r="B1837" s="3"/>
      <c r="C1837" s="35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</row>
    <row r="1838" spans="1:31" s="20" customFormat="1" ht="15.75">
      <c r="A1838" s="4"/>
      <c r="B1838" s="3"/>
      <c r="C1838" s="35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</row>
    <row r="1839" spans="1:31" s="20" customFormat="1" ht="15.75">
      <c r="A1839" s="4"/>
      <c r="B1839" s="3"/>
      <c r="C1839" s="35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</row>
    <row r="1840" spans="1:31" s="20" customFormat="1" ht="15.75">
      <c r="A1840" s="4"/>
      <c r="B1840" s="3"/>
      <c r="C1840" s="35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</row>
    <row r="1841" spans="1:31" s="20" customFormat="1" ht="15.75">
      <c r="A1841" s="4"/>
      <c r="B1841" s="3"/>
      <c r="C1841" s="35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</row>
    <row r="1842" spans="1:31" s="20" customFormat="1" ht="15.75">
      <c r="A1842" s="4"/>
      <c r="B1842" s="3"/>
      <c r="C1842" s="35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</row>
    <row r="1843" spans="1:31" s="20" customFormat="1" ht="15.75">
      <c r="A1843" s="4"/>
      <c r="B1843" s="3"/>
      <c r="C1843" s="35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</row>
    <row r="1844" spans="1:31" s="20" customFormat="1" ht="15.75">
      <c r="A1844" s="4"/>
      <c r="B1844" s="3"/>
      <c r="C1844" s="35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</row>
    <row r="1845" spans="1:31" s="20" customFormat="1" ht="15.75">
      <c r="A1845" s="4"/>
      <c r="B1845" s="3"/>
      <c r="C1845" s="35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</row>
    <row r="1846" spans="1:31" s="20" customFormat="1" ht="15.75">
      <c r="A1846" s="4"/>
      <c r="B1846" s="3"/>
      <c r="C1846" s="35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</row>
    <row r="1847" spans="1:31" s="20" customFormat="1" ht="15.75">
      <c r="A1847" s="4"/>
      <c r="B1847" s="3"/>
      <c r="C1847" s="35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</row>
    <row r="1848" spans="1:31" s="20" customFormat="1" ht="15.75">
      <c r="A1848" s="4"/>
      <c r="B1848" s="3"/>
      <c r="C1848" s="35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</row>
    <row r="1849" spans="1:31" s="20" customFormat="1" ht="15.75">
      <c r="A1849" s="4"/>
      <c r="B1849" s="3"/>
      <c r="C1849" s="35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</row>
    <row r="1850" spans="1:31" s="20" customFormat="1" ht="15.75">
      <c r="A1850" s="4"/>
      <c r="B1850" s="3"/>
      <c r="C1850" s="35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</row>
    <row r="1851" spans="1:31" s="20" customFormat="1" ht="15.75">
      <c r="A1851" s="4"/>
      <c r="B1851" s="3"/>
      <c r="C1851" s="35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</row>
    <row r="1852" spans="1:31" s="20" customFormat="1" ht="15.75">
      <c r="A1852" s="4"/>
      <c r="B1852" s="3"/>
      <c r="C1852" s="35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</row>
    <row r="1853" spans="1:31" s="20" customFormat="1" ht="15.75">
      <c r="A1853" s="4"/>
      <c r="B1853" s="3"/>
      <c r="C1853" s="35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</row>
    <row r="1854" spans="1:31" s="20" customFormat="1" ht="15.75">
      <c r="A1854" s="4"/>
      <c r="B1854" s="3"/>
      <c r="C1854" s="35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</row>
    <row r="1855" spans="1:31" s="20" customFormat="1" ht="15.75">
      <c r="A1855" s="4"/>
      <c r="B1855" s="3"/>
      <c r="C1855" s="35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</row>
    <row r="1856" spans="1:31" s="20" customFormat="1" ht="15.75">
      <c r="A1856" s="4"/>
      <c r="B1856" s="3"/>
      <c r="C1856" s="35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</row>
    <row r="1857" spans="1:31" s="20" customFormat="1" ht="15.75">
      <c r="A1857" s="4"/>
      <c r="B1857" s="3"/>
      <c r="C1857" s="35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</row>
    <row r="1858" spans="1:31" s="20" customFormat="1" ht="15.75">
      <c r="A1858" s="4"/>
      <c r="B1858" s="3"/>
      <c r="C1858" s="35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</row>
    <row r="1859" spans="1:31" s="20" customFormat="1" ht="15.75">
      <c r="A1859" s="4"/>
      <c r="B1859" s="3"/>
      <c r="C1859" s="35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</row>
    <row r="1860" spans="1:31" s="20" customFormat="1" ht="15.75">
      <c r="A1860" s="4"/>
      <c r="B1860" s="3"/>
      <c r="C1860" s="35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</row>
    <row r="1861" spans="1:31" s="20" customFormat="1" ht="15.75">
      <c r="A1861" s="4"/>
      <c r="B1861" s="3"/>
      <c r="C1861" s="35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</row>
    <row r="1862" spans="1:31" s="20" customFormat="1" ht="15.75">
      <c r="A1862" s="4"/>
      <c r="B1862" s="3"/>
      <c r="C1862" s="35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</row>
    <row r="1863" spans="1:31" s="20" customFormat="1" ht="15.75">
      <c r="A1863" s="4"/>
      <c r="B1863" s="3"/>
      <c r="C1863" s="35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</row>
    <row r="1864" spans="1:31" s="20" customFormat="1" ht="15.75">
      <c r="A1864" s="4"/>
      <c r="B1864" s="3"/>
      <c r="C1864" s="35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</row>
    <row r="1865" spans="1:31" s="20" customFormat="1" ht="15.75">
      <c r="A1865" s="4"/>
      <c r="B1865" s="3"/>
      <c r="C1865" s="35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</row>
    <row r="1866" spans="1:31" s="20" customFormat="1" ht="15.75">
      <c r="A1866" s="4"/>
      <c r="B1866" s="3"/>
      <c r="C1866" s="35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</row>
    <row r="1867" spans="1:31" s="20" customFormat="1" ht="15.75">
      <c r="A1867" s="4"/>
      <c r="B1867" s="3"/>
      <c r="C1867" s="35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</row>
    <row r="1868" spans="1:31" s="20" customFormat="1" ht="15.75">
      <c r="A1868" s="4"/>
      <c r="B1868" s="3"/>
      <c r="C1868" s="35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</row>
    <row r="1869" spans="1:31" s="20" customFormat="1" ht="15.75">
      <c r="A1869" s="4"/>
      <c r="B1869" s="3"/>
      <c r="C1869" s="35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</row>
    <row r="1870" spans="1:31" s="20" customFormat="1" ht="15.75">
      <c r="A1870" s="4"/>
      <c r="B1870" s="3"/>
      <c r="C1870" s="35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</row>
    <row r="1871" spans="1:31" s="20" customFormat="1" ht="15.75">
      <c r="A1871" s="4"/>
      <c r="B1871" s="3"/>
      <c r="C1871" s="35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</row>
    <row r="1872" spans="1:31" s="20" customFormat="1" ht="15.75">
      <c r="A1872" s="4"/>
      <c r="B1872" s="3"/>
      <c r="C1872" s="35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</row>
    <row r="1873" spans="1:31" s="20" customFormat="1" ht="15.75">
      <c r="A1873" s="4"/>
      <c r="B1873" s="3"/>
      <c r="C1873" s="35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</row>
    <row r="1874" spans="1:31" s="20" customFormat="1" ht="15.75">
      <c r="A1874" s="4"/>
      <c r="B1874" s="3"/>
      <c r="C1874" s="35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</row>
    <row r="1875" spans="1:31" s="20" customFormat="1" ht="15.75">
      <c r="A1875" s="4"/>
      <c r="B1875" s="3"/>
      <c r="C1875" s="35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</row>
    <row r="1876" spans="1:31" s="20" customFormat="1" ht="15.75">
      <c r="A1876" s="4"/>
      <c r="B1876" s="3"/>
      <c r="C1876" s="35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</row>
  </sheetData>
  <sheetProtection/>
  <mergeCells count="4">
    <mergeCell ref="A133:B133"/>
    <mergeCell ref="A132:B132"/>
    <mergeCell ref="A131:B131"/>
    <mergeCell ref="C1:E1"/>
  </mergeCells>
  <printOptions/>
  <pageMargins left="0.984251968503937" right="0.3937007874015748" top="0.3937007874015748" bottom="0.3937007874015748" header="0.1968503937007874" footer="0"/>
  <pageSetup firstPageNumber="4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2011-03-01T09:40:09Z</cp:lastPrinted>
  <dcterms:created xsi:type="dcterms:W3CDTF">2008-12-23T03:53:18Z</dcterms:created>
  <dcterms:modified xsi:type="dcterms:W3CDTF">2011-03-01T09:40:33Z</dcterms:modified>
  <cp:category/>
  <cp:version/>
  <cp:contentType/>
  <cp:contentStatus/>
</cp:coreProperties>
</file>