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'Отчет'!$A$1:$D$37</definedName>
  </definedNames>
  <calcPr fullCalcOnLoad="1"/>
</workbook>
</file>

<file path=xl/sharedStrings.xml><?xml version="1.0" encoding="utf-8"?>
<sst xmlns="http://schemas.openxmlformats.org/spreadsheetml/2006/main" count="55" uniqueCount="39">
  <si>
    <t xml:space="preserve"> </t>
  </si>
  <si>
    <t>Наименование</t>
  </si>
  <si>
    <t>0400</t>
  </si>
  <si>
    <t>Национальная экономика</t>
  </si>
  <si>
    <t>0409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</si>
  <si>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</si>
  <si>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</si>
  <si>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</si>
  <si>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</si>
  <si>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</si>
  <si>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</si>
  <si>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0709</t>
  </si>
  <si>
    <t>0502</t>
  </si>
  <si>
    <t>Коммунальное хозяйство</t>
  </si>
  <si>
    <t>1100</t>
  </si>
  <si>
    <t>Физическая культура и спорт</t>
  </si>
  <si>
    <t>ВСЕГО:</t>
  </si>
  <si>
    <t>Раздел, подраздел</t>
  </si>
  <si>
    <t xml:space="preserve">Другие вопросы в области образования </t>
  </si>
  <si>
    <t xml:space="preserve">Физическая культура </t>
  </si>
  <si>
    <t>(тыс. руб.)</t>
  </si>
  <si>
    <t>Строительство автодороги "ул.Солнечная  - Ленина с бульваром"</t>
  </si>
  <si>
    <t>Дорожное хозяйство (дорожные фонды)</t>
  </si>
  <si>
    <t xml:space="preserve">Строительство водопровода по ул.Озерной в пос.Самусь </t>
  </si>
  <si>
    <t>Строительство детского сада на 260 мест в микрорайоне № 10</t>
  </si>
  <si>
    <t xml:space="preserve">Строительство многопрофильного спортивного комплекса </t>
  </si>
  <si>
    <t>План на 2013 год</t>
  </si>
  <si>
    <t>План на 2014 год</t>
  </si>
  <si>
    <t>Реконструкция зданий и сооружений МБОУ "Северский лицей"</t>
  </si>
  <si>
    <t>Строительство автодороги "ул.Солнечная в г.Северске Томской области. Участок от ул.Калинина до Северной дороги"</t>
  </si>
  <si>
    <t xml:space="preserve">за счет средств федерального бюджета </t>
  </si>
  <si>
    <t>за счет средств местного бюджета</t>
  </si>
  <si>
    <t>Строительство 60 квартирного 5-этажного жилого дома № 1 
в пос.Самусь</t>
  </si>
  <si>
    <t>Строительство 60 квартирного 5-этажного жилого дома № 2 
в пос.Самусь</t>
  </si>
  <si>
    <t>за счет средств  местного бюджета</t>
  </si>
  <si>
    <t>1101</t>
  </si>
  <si>
    <t>РАСХОДЫ
бюджета ЗАТО Северск на осуществление бюджетных инвестиций 
в объекты капитального строительства муниципальной собственности ЗАТО Северск 
на плановый период 2013 и 2014 годов</t>
  </si>
  <si>
    <r>
      <t xml:space="preserve">Приложение 11.1
к Решению Думы ЗАТО Северск
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</si>
  <si>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>219 513,00;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</si>
</sst>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53" applyNumberFormat="1" applyFont="1" applyFill="1" applyAlignment="1">
      <alignment vertical="center" wrapText="1"/>
      <protection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2" fillId="24" borderId="0" xfId="53" applyNumberFormat="1" applyFont="1" applyFill="1" applyAlignment="1">
      <alignment vertical="center" wrapText="1"/>
      <protection/>
    </xf>
    <xf numFmtId="4" fontId="2" fillId="24" borderId="0" xfId="0" applyNumberFormat="1" applyFont="1" applyFill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53" applyNumberFormat="1" applyFont="1" applyFill="1" applyBorder="1" applyAlignment="1">
      <alignment vertical="center" wrapText="1"/>
      <protection/>
    </xf>
    <xf numFmtId="4" fontId="0" fillId="0" borderId="0" xfId="0" applyNumberFormat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2" fillId="25" borderId="0" xfId="0" applyNumberFormat="1" applyFont="1" applyFill="1" applyAlignment="1">
      <alignment vertical="center" wrapText="1"/>
    </xf>
    <xf numFmtId="4" fontId="0" fillId="25" borderId="0" xfId="0" applyNumberFormat="1" applyFill="1" applyBorder="1" applyAlignment="1">
      <alignment vertical="center" wrapText="1"/>
    </xf>
    <xf numFmtId="4" fontId="2" fillId="25" borderId="10" xfId="0" applyNumberFormat="1" applyFont="1" applyFill="1" applyBorder="1" applyAlignment="1">
      <alignment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right" vertical="center" wrapText="1"/>
    </xf>
    <xf numFmtId="4" fontId="2" fillId="25" borderId="0" xfId="0" applyNumberFormat="1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right" vertical="center" wrapText="1"/>
    </xf>
    <xf numFmtId="4" fontId="2" fillId="25" borderId="0" xfId="0" applyNumberFormat="1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4" fontId="2" fillId="25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wrapText="1"/>
    </xf>
    <xf numFmtId="166" fontId="2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showZeros="0" tabSelected="1" view="pageBreakPreview" zoomScale="75" zoomScaleNormal="75" zoomScaleSheetLayoutView="75" zoomScalePageLayoutView="0" workbookViewId="0" topLeftCell="A1">
      <selection activeCell="D38" sqref="D38"/>
    </sheetView>
  </sheetViews>
  <sheetFormatPr defaultColWidth="8.8515625" defaultRowHeight="12.75"/>
  <cols>
    <col min="1" max="1" width="8.7109375" style="2" customWidth="1"/>
    <col min="2" max="2" width="69.57421875" style="3" customWidth="1"/>
    <col min="3" max="3" width="18.7109375" style="18" customWidth="1"/>
    <col min="4" max="4" width="18.7109375" style="37" customWidth="1"/>
    <col min="5" max="5" width="17.7109375" style="16" customWidth="1"/>
    <col min="6" max="6" width="12.8515625" style="15" customWidth="1"/>
    <col min="7" max="7" width="17.7109375" style="16" customWidth="1"/>
    <col min="8" max="9" width="17.7109375" style="6" customWidth="1"/>
    <col min="10" max="10" width="12.8515625" style="5" customWidth="1"/>
    <col min="11" max="13" width="17.7109375" style="6" customWidth="1"/>
    <col min="14" max="14" width="12.8515625" style="5" customWidth="1"/>
    <col min="15" max="16384" width="8.8515625" style="6" customWidth="1"/>
  </cols>
  <sheetData>
    <row r="1" spans="3:8" ht="55.5" customHeight="1">
      <c r="C1" s="59" t="s">
        <v>37</v>
      </c>
      <c r="D1" s="60"/>
      <c r="E1" s="52"/>
      <c r="F1" s="5"/>
      <c r="G1" s="53"/>
      <c r="H1" s="53"/>
    </row>
    <row r="2" spans="1:9" ht="75" customHeight="1">
      <c r="A2" s="58" t="s">
        <v>36</v>
      </c>
      <c r="B2" s="58"/>
      <c r="C2" s="58"/>
      <c r="D2" s="58"/>
      <c r="E2" s="54"/>
      <c r="F2" s="5"/>
      <c r="G2" s="55"/>
      <c r="H2" s="55"/>
      <c r="I2" s="7"/>
    </row>
    <row r="3" spans="5:8" ht="15.75" hidden="1">
      <c r="E3" s="53"/>
      <c r="F3" s="5"/>
      <c r="G3" s="53"/>
      <c r="H3" s="53"/>
    </row>
    <row r="4" spans="5:8" ht="15.75" hidden="1">
      <c r="E4" s="53"/>
      <c r="F4" s="5"/>
      <c r="G4" s="53"/>
      <c r="H4" s="53"/>
    </row>
    <row r="5" spans="5:8" ht="15.75" hidden="1">
      <c r="E5" s="53"/>
      <c r="F5" s="5"/>
      <c r="G5" s="53"/>
      <c r="H5" s="53"/>
    </row>
    <row r="6" spans="5:8" ht="15.75" hidden="1">
      <c r="E6" s="53"/>
      <c r="F6" s="5"/>
      <c r="G6" s="53"/>
      <c r="H6" s="53"/>
    </row>
    <row r="7" spans="1:14" s="4" customFormat="1" ht="15.75">
      <c r="A7" s="8"/>
      <c r="B7" s="9"/>
      <c r="C7" s="17"/>
      <c r="D7" s="17" t="s">
        <v>20</v>
      </c>
      <c r="E7" s="52"/>
      <c r="F7" s="5"/>
      <c r="G7" s="52"/>
      <c r="H7" s="52"/>
      <c r="J7" s="5"/>
      <c r="N7" s="5"/>
    </row>
    <row r="8" spans="1:14" s="4" customFormat="1" ht="60" customHeight="1">
      <c r="A8" s="10" t="s">
        <v>17</v>
      </c>
      <c r="B8" s="1" t="s">
        <v>1</v>
      </c>
      <c r="C8" s="1" t="s">
        <v>26</v>
      </c>
      <c r="D8" s="1" t="s">
        <v>27</v>
      </c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67" ht="19.5" customHeight="1">
      <c r="A9" s="11" t="s">
        <v>2</v>
      </c>
      <c r="B9" s="12" t="s">
        <v>3</v>
      </c>
      <c r="C9" s="19">
        <f>C10</f>
        <v>63366.13</v>
      </c>
      <c r="D9" s="39">
        <f>D10</f>
        <v>21422.46</v>
      </c>
      <c r="E9" s="52"/>
      <c r="F9" s="28"/>
      <c r="G9" s="52"/>
      <c r="H9" s="52"/>
      <c r="I9" s="4"/>
      <c r="J9" s="28"/>
      <c r="K9" s="4"/>
      <c r="L9" s="4"/>
      <c r="M9" s="4"/>
      <c r="N9" s="2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19.5" customHeight="1">
      <c r="A10" s="11" t="s">
        <v>4</v>
      </c>
      <c r="B10" s="12" t="s">
        <v>22</v>
      </c>
      <c r="C10" s="19">
        <f>C11+C13</f>
        <v>63366.13</v>
      </c>
      <c r="D10" s="19">
        <f>D11+D13</f>
        <v>21422.46</v>
      </c>
      <c r="E10" s="52"/>
      <c r="F10" s="28"/>
      <c r="G10" s="52"/>
      <c r="H10" s="52"/>
      <c r="I10" s="4"/>
      <c r="J10" s="28"/>
      <c r="K10" s="4"/>
      <c r="L10" s="4"/>
      <c r="M10" s="4"/>
      <c r="N10" s="2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34.5" customHeight="1">
      <c r="A11" s="11" t="s">
        <v>4</v>
      </c>
      <c r="B11" s="12" t="s">
        <v>29</v>
      </c>
      <c r="C11" s="19">
        <f>C12</f>
        <v>57539.68</v>
      </c>
      <c r="D11" s="39">
        <f>D12</f>
        <v>0</v>
      </c>
      <c r="E11" s="52"/>
      <c r="F11" s="28"/>
      <c r="G11" s="52"/>
      <c r="H11" s="52"/>
      <c r="I11" s="4"/>
      <c r="J11" s="28"/>
      <c r="K11" s="4"/>
      <c r="L11" s="4"/>
      <c r="M11" s="4"/>
      <c r="N11" s="2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19.5" customHeight="1">
      <c r="A12" s="11"/>
      <c r="B12" s="12" t="s">
        <v>30</v>
      </c>
      <c r="C12" s="19">
        <f>67985.22-10445.54</f>
        <v>57539.68</v>
      </c>
      <c r="D12" s="39"/>
      <c r="E12" s="52"/>
      <c r="F12" s="28"/>
      <c r="G12" s="52"/>
      <c r="H12" s="52"/>
      <c r="I12" s="4"/>
      <c r="J12" s="28"/>
      <c r="K12" s="4"/>
      <c r="L12" s="4"/>
      <c r="M12" s="4"/>
      <c r="N12" s="2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19.5" customHeight="1">
      <c r="A13" s="11" t="s">
        <v>4</v>
      </c>
      <c r="B13" s="12" t="s">
        <v>21</v>
      </c>
      <c r="C13" s="19">
        <f>C14+C15</f>
        <v>5826.45</v>
      </c>
      <c r="D13" s="19">
        <f>D14+D15</f>
        <v>21422.46</v>
      </c>
      <c r="E13" s="52"/>
      <c r="F13" s="28"/>
      <c r="G13" s="52"/>
      <c r="H13" s="52"/>
      <c r="I13" s="4"/>
      <c r="J13" s="28"/>
      <c r="K13" s="4"/>
      <c r="L13" s="4"/>
      <c r="M13" s="4"/>
      <c r="N13" s="2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20.25" customHeight="1">
      <c r="A14" s="11"/>
      <c r="B14" s="12" t="s">
        <v>31</v>
      </c>
      <c r="C14" s="19">
        <v>5826.45</v>
      </c>
      <c r="D14" s="39">
        <v>5527.85</v>
      </c>
      <c r="E14" s="52"/>
      <c r="F14" s="28"/>
      <c r="G14" s="52"/>
      <c r="H14" s="52"/>
      <c r="I14" s="4"/>
      <c r="J14" s="28"/>
      <c r="K14" s="4"/>
      <c r="L14" s="4"/>
      <c r="M14" s="4"/>
      <c r="N14" s="2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20.25" customHeight="1">
      <c r="A15" s="11"/>
      <c r="B15" s="12" t="s">
        <v>30</v>
      </c>
      <c r="C15" s="19"/>
      <c r="D15" s="39">
        <v>15894.61</v>
      </c>
      <c r="E15" s="52"/>
      <c r="F15" s="28"/>
      <c r="G15" s="52"/>
      <c r="H15" s="52"/>
      <c r="I15" s="4"/>
      <c r="J15" s="28"/>
      <c r="K15" s="4"/>
      <c r="L15" s="4"/>
      <c r="M15" s="4"/>
      <c r="N15" s="2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9.5" customHeight="1">
      <c r="A16" s="11" t="s">
        <v>5</v>
      </c>
      <c r="B16" s="12" t="s">
        <v>6</v>
      </c>
      <c r="C16" s="19">
        <f>C17+C20</f>
        <v>54091.66</v>
      </c>
      <c r="D16" s="39">
        <f>D17+D20</f>
        <v>123618.39</v>
      </c>
      <c r="E16" s="52"/>
      <c r="F16" s="28"/>
      <c r="G16" s="52"/>
      <c r="H16" s="52"/>
      <c r="I16" s="4"/>
      <c r="J16" s="28"/>
      <c r="K16" s="4"/>
      <c r="L16" s="4"/>
      <c r="M16" s="4"/>
      <c r="N16" s="2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9.5" customHeight="1">
      <c r="A17" s="11" t="s">
        <v>12</v>
      </c>
      <c r="B17" s="12" t="s">
        <v>13</v>
      </c>
      <c r="C17" s="19">
        <f>C18</f>
        <v>600</v>
      </c>
      <c r="D17" s="39">
        <f>D18</f>
        <v>0</v>
      </c>
      <c r="E17" s="52"/>
      <c r="F17" s="28"/>
      <c r="G17" s="52"/>
      <c r="H17" s="52"/>
      <c r="I17" s="4"/>
      <c r="J17" s="28"/>
      <c r="K17" s="4"/>
      <c r="L17" s="4"/>
      <c r="M17" s="4"/>
      <c r="N17" s="2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0.25" customHeight="1">
      <c r="A18" s="11" t="s">
        <v>12</v>
      </c>
      <c r="B18" s="12" t="s">
        <v>23</v>
      </c>
      <c r="C18" s="19">
        <f>C19</f>
        <v>600</v>
      </c>
      <c r="D18" s="39">
        <f>D19</f>
        <v>0</v>
      </c>
      <c r="E18" s="52"/>
      <c r="F18" s="28"/>
      <c r="G18" s="52"/>
      <c r="H18" s="52"/>
      <c r="I18" s="4"/>
      <c r="J18" s="28"/>
      <c r="K18" s="4"/>
      <c r="L18" s="4"/>
      <c r="M18" s="4"/>
      <c r="N18" s="2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19.5" customHeight="1">
      <c r="A19" s="11"/>
      <c r="B19" s="12" t="s">
        <v>31</v>
      </c>
      <c r="C19" s="19">
        <v>600</v>
      </c>
      <c r="D19" s="39"/>
      <c r="E19" s="52"/>
      <c r="F19" s="28"/>
      <c r="G19" s="52"/>
      <c r="H19" s="52"/>
      <c r="I19" s="4"/>
      <c r="J19" s="28"/>
      <c r="K19" s="4"/>
      <c r="L19" s="4"/>
      <c r="M19" s="4"/>
      <c r="N19" s="28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256" ht="19.5" customHeight="1">
      <c r="A20" s="23" t="s">
        <v>7</v>
      </c>
      <c r="B20" s="22" t="s">
        <v>8</v>
      </c>
      <c r="C20" s="19">
        <f>C21+C23</f>
        <v>53491.66</v>
      </c>
      <c r="D20" s="19">
        <f>D21+D23</f>
        <v>123618.39</v>
      </c>
      <c r="E20" s="56"/>
      <c r="F20" s="56"/>
      <c r="G20" s="56"/>
      <c r="H20" s="5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26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34.5" customHeight="1">
      <c r="A21" s="23" t="s">
        <v>7</v>
      </c>
      <c r="B21" s="12" t="s">
        <v>32</v>
      </c>
      <c r="C21" s="19">
        <f>C22</f>
        <v>53491.66</v>
      </c>
      <c r="D21" s="19">
        <f>D22</f>
        <v>72671.05</v>
      </c>
      <c r="E21" s="56"/>
      <c r="F21" s="56"/>
      <c r="G21" s="56"/>
      <c r="H21" s="5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26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7.25" customHeight="1">
      <c r="A22" s="11"/>
      <c r="B22" s="12" t="s">
        <v>30</v>
      </c>
      <c r="C22" s="19">
        <f>32585.31+20906.35</f>
        <v>53491.66</v>
      </c>
      <c r="D22" s="19">
        <f>79267.53-6596.48</f>
        <v>72671.05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26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36" customHeight="1">
      <c r="A23" s="23" t="s">
        <v>7</v>
      </c>
      <c r="B23" s="12" t="s">
        <v>33</v>
      </c>
      <c r="C23" s="19">
        <f>C24</f>
        <v>0</v>
      </c>
      <c r="D23" s="19">
        <f>D24</f>
        <v>50947.34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26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20.25" customHeight="1">
      <c r="A24" s="11"/>
      <c r="B24" s="12" t="s">
        <v>30</v>
      </c>
      <c r="C24" s="19"/>
      <c r="D24" s="19">
        <f>44350.86+6596.48</f>
        <v>50947.34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26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9.5" customHeight="1">
      <c r="A25" s="24" t="s">
        <v>9</v>
      </c>
      <c r="B25" s="25" t="s">
        <v>10</v>
      </c>
      <c r="C25" s="19">
        <f>C26</f>
        <v>87677.15</v>
      </c>
      <c r="D25" s="19">
        <f>D26</f>
        <v>80000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26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9.5" customHeight="1">
      <c r="A26" s="24" t="s">
        <v>11</v>
      </c>
      <c r="B26" s="25" t="s">
        <v>18</v>
      </c>
      <c r="C26" s="19">
        <f>C27+C29</f>
        <v>87677.15</v>
      </c>
      <c r="D26" s="19">
        <f>D27+D29</f>
        <v>80000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26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9.5" customHeight="1">
      <c r="A27" s="24" t="s">
        <v>11</v>
      </c>
      <c r="B27" s="25" t="s">
        <v>24</v>
      </c>
      <c r="C27" s="19">
        <f>C28</f>
        <v>35963.729999999996</v>
      </c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26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18" customHeight="1">
      <c r="A28" s="11"/>
      <c r="B28" s="12" t="s">
        <v>30</v>
      </c>
      <c r="C28" s="19">
        <f>37648.34-1684.61</f>
        <v>35963.729999999996</v>
      </c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26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9.5" customHeight="1">
      <c r="A29" s="24" t="s">
        <v>11</v>
      </c>
      <c r="B29" s="25" t="s">
        <v>28</v>
      </c>
      <c r="C29" s="19">
        <f>C30</f>
        <v>51713.42</v>
      </c>
      <c r="D29" s="19">
        <f>D30</f>
        <v>80000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26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11"/>
      <c r="B30" s="12" t="s">
        <v>30</v>
      </c>
      <c r="C30" s="19">
        <f>60000-8286.58</f>
        <v>51713.42</v>
      </c>
      <c r="D30" s="19">
        <v>80000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26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9.5" customHeight="1">
      <c r="A31" s="23" t="s">
        <v>14</v>
      </c>
      <c r="B31" s="22" t="s">
        <v>15</v>
      </c>
      <c r="C31" s="19">
        <f aca="true" t="shared" si="0" ref="C31:D33">C32</f>
        <v>5173.55</v>
      </c>
      <c r="D31" s="19">
        <f t="shared" si="0"/>
        <v>5472.15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26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9.5" customHeight="1">
      <c r="A32" s="23" t="s">
        <v>35</v>
      </c>
      <c r="B32" s="22" t="s">
        <v>19</v>
      </c>
      <c r="C32" s="19">
        <f t="shared" si="0"/>
        <v>5173.55</v>
      </c>
      <c r="D32" s="19">
        <f t="shared" si="0"/>
        <v>5472.15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26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7" customFormat="1" ht="19.5" customHeight="1">
      <c r="A33" s="41" t="s">
        <v>35</v>
      </c>
      <c r="B33" s="42" t="s">
        <v>25</v>
      </c>
      <c r="C33" s="43">
        <f t="shared" si="0"/>
        <v>5173.55</v>
      </c>
      <c r="D33" s="43">
        <f t="shared" si="0"/>
        <v>5472.15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256" s="51" customFormat="1" ht="16.5" customHeight="1">
      <c r="A34" s="41"/>
      <c r="B34" s="46" t="s">
        <v>31</v>
      </c>
      <c r="C34" s="47">
        <v>5173.55</v>
      </c>
      <c r="D34" s="47">
        <v>5472.15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9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256" s="36" customFormat="1" ht="24.75" customHeight="1">
      <c r="A35" s="31"/>
      <c r="B35" s="32" t="s">
        <v>16</v>
      </c>
      <c r="C35" s="33">
        <f>C31+C25+C16+C9</f>
        <v>210308.49</v>
      </c>
      <c r="D35" s="33">
        <f>D31+D25+D16+D9</f>
        <v>230512.99999999997</v>
      </c>
      <c r="E35" s="34">
        <f>D35-230513</f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5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ht="19.5" customHeight="1">
      <c r="A36" s="23"/>
      <c r="B36" s="12" t="s">
        <v>34</v>
      </c>
      <c r="C36" s="19">
        <f>C34+C19+C14</f>
        <v>11600</v>
      </c>
      <c r="D36" s="19">
        <f>D34+D19+D14</f>
        <v>11000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26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22.5" customHeight="1">
      <c r="A37" s="11"/>
      <c r="B37" s="12" t="s">
        <v>30</v>
      </c>
      <c r="C37" s="19">
        <f>C30+C28+C24+C22+C15+C12</f>
        <v>198708.49</v>
      </c>
      <c r="D37" s="19" t="s">
        <v>38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26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67" s="13" customFormat="1" ht="12.75" customHeight="1">
      <c r="A38" s="13" t="s">
        <v>0</v>
      </c>
      <c r="B38" s="14"/>
      <c r="C38" s="21">
        <f>C35-C36-C37</f>
        <v>0</v>
      </c>
      <c r="D38" s="21"/>
      <c r="E38" s="57"/>
      <c r="F38" s="57"/>
      <c r="G38" s="57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</row>
    <row r="39" spans="1:67" s="13" customFormat="1" ht="15.75">
      <c r="A39" s="30"/>
      <c r="C39" s="20"/>
      <c r="D39" s="38"/>
      <c r="E39" s="57"/>
      <c r="F39" s="57"/>
      <c r="G39" s="57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</row>
    <row r="40" spans="1:67" s="13" customFormat="1" ht="15.75">
      <c r="A40" s="30"/>
      <c r="C40" s="20"/>
      <c r="D40" s="38"/>
      <c r="E40" s="57"/>
      <c r="F40" s="57"/>
      <c r="G40" s="57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</row>
    <row r="41" spans="5:7" ht="15.75">
      <c r="E41" s="53"/>
      <c r="F41" s="5"/>
      <c r="G41" s="53"/>
    </row>
    <row r="42" spans="5:7" ht="15.75">
      <c r="E42" s="53"/>
      <c r="F42" s="5"/>
      <c r="G42" s="53"/>
    </row>
    <row r="43" spans="5:7" ht="15.75">
      <c r="E43" s="53"/>
      <c r="F43" s="5"/>
      <c r="G43" s="53"/>
    </row>
    <row r="44" spans="5:7" ht="15.75">
      <c r="E44" s="53"/>
      <c r="F44" s="5"/>
      <c r="G44" s="53"/>
    </row>
    <row r="45" spans="5:7" ht="15.75">
      <c r="E45" s="53"/>
      <c r="F45" s="5"/>
      <c r="G45" s="53"/>
    </row>
    <row r="46" spans="5:7" ht="15.75">
      <c r="E46" s="53"/>
      <c r="F46" s="5"/>
      <c r="G46" s="53"/>
    </row>
    <row r="47" spans="5:7" ht="15.75">
      <c r="E47" s="53"/>
      <c r="F47" s="5"/>
      <c r="G47" s="53"/>
    </row>
    <row r="48" spans="5:7" ht="15.75">
      <c r="E48" s="53"/>
      <c r="F48" s="5"/>
      <c r="G48" s="53"/>
    </row>
    <row r="49" spans="5:7" ht="15.75">
      <c r="E49" s="53"/>
      <c r="F49" s="5"/>
      <c r="G49" s="53"/>
    </row>
    <row r="50" spans="5:7" ht="15.75">
      <c r="E50" s="53"/>
      <c r="F50" s="5"/>
      <c r="G50" s="53"/>
    </row>
    <row r="51" spans="5:7" ht="15.75">
      <c r="E51" s="53"/>
      <c r="F51" s="5"/>
      <c r="G51" s="53"/>
    </row>
    <row r="52" spans="5:7" ht="15.75">
      <c r="E52" s="53"/>
      <c r="F52" s="5"/>
      <c r="G52" s="53"/>
    </row>
    <row r="53" spans="5:7" ht="15.75">
      <c r="E53" s="53"/>
      <c r="F53" s="5"/>
      <c r="G53" s="53"/>
    </row>
    <row r="54" spans="5:7" ht="15.75">
      <c r="E54" s="53"/>
      <c r="F54" s="5"/>
      <c r="G54" s="53"/>
    </row>
    <row r="55" spans="5:7" ht="15.75">
      <c r="E55" s="53"/>
      <c r="F55" s="5"/>
      <c r="G55" s="53"/>
    </row>
    <row r="56" spans="5:7" ht="15.75">
      <c r="E56" s="53"/>
      <c r="F56" s="5"/>
      <c r="G56" s="53"/>
    </row>
    <row r="57" spans="5:7" ht="15.75">
      <c r="E57" s="53"/>
      <c r="F57" s="5"/>
      <c r="G57" s="53"/>
    </row>
    <row r="58" spans="5:7" ht="15.75">
      <c r="E58" s="53"/>
      <c r="F58" s="5"/>
      <c r="G58" s="53"/>
    </row>
    <row r="59" spans="5:7" ht="15.75">
      <c r="E59" s="53"/>
      <c r="F59" s="5"/>
      <c r="G59" s="53"/>
    </row>
    <row r="60" spans="5:7" ht="15.75">
      <c r="E60" s="53"/>
      <c r="F60" s="5"/>
      <c r="G60" s="53"/>
    </row>
    <row r="61" spans="5:7" ht="15.75">
      <c r="E61" s="53"/>
      <c r="F61" s="5"/>
      <c r="G61" s="53"/>
    </row>
    <row r="62" spans="5:7" ht="15.75">
      <c r="E62" s="53"/>
      <c r="F62" s="5"/>
      <c r="G62" s="53"/>
    </row>
    <row r="63" spans="5:7" ht="15.75">
      <c r="E63" s="53"/>
      <c r="F63" s="5"/>
      <c r="G63" s="53"/>
    </row>
  </sheetData>
  <sheetProtection/>
  <mergeCells count="2">
    <mergeCell ref="A2:D2"/>
    <mergeCell ref="C1:D1"/>
  </mergeCells>
  <printOptions/>
  <pageMargins left="1.1811023622047245" right="0.3937007874015748" top="0.3937007874015748" bottom="0.3937007874015748" header="0.31496062992125984" footer="0.31496062992125984"/>
  <pageSetup firstPageNumber="68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Игорь Мусохранов</cp:lastModifiedBy>
  <cp:lastPrinted>2012-11-02T06:44:01Z</cp:lastPrinted>
  <dcterms:created xsi:type="dcterms:W3CDTF">2005-12-28T19:43:42Z</dcterms:created>
  <dcterms:modified xsi:type="dcterms:W3CDTF">2012-11-08T05:35:32Z</dcterms:modified>
  <cp:category/>
  <cp:version/>
  <cp:contentType/>
  <cp:contentStatus/>
</cp:coreProperties>
</file>