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80" windowHeight="112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626D59A_28E5_40D0_B30D_B4BF2A6E1169_.wvu.PrintArea" localSheetId="0" hidden="1">'Лист1'!$A$1:$G$49</definedName>
    <definedName name="Z_0626D59A_28E5_40D0_B30D_B4BF2A6E1169_.wvu.PrintTitles" localSheetId="0" hidden="1">'Лист1'!$11:$11</definedName>
    <definedName name="Z_0FB03905_2044_4E24_B2F1_04A0C15AC502_.wvu.PrintArea" localSheetId="0" hidden="1">'Лист1'!$A$2:$G$49</definedName>
    <definedName name="Z_0FB03905_2044_4E24_B2F1_04A0C15AC502_.wvu.PrintTitles" localSheetId="0" hidden="1">'Лист1'!$11:$11</definedName>
    <definedName name="Z_1A9F72E1_F952_4BF1_B7D9_900B1406A071_.wvu.PrintArea" localSheetId="0" hidden="1">'Лист1'!$A$2:$G$49</definedName>
    <definedName name="Z_1A9F72E1_F952_4BF1_B7D9_900B1406A071_.wvu.PrintTitles" localSheetId="0" hidden="1">'Лист1'!$11:$11</definedName>
    <definedName name="Z_4FC2A210_5365_47FF_B683_B93564B28C30_.wvu.PrintArea" localSheetId="0" hidden="1">'Лист1'!$A$1:$G$49</definedName>
    <definedName name="Z_4FC2A210_5365_47FF_B683_B93564B28C30_.wvu.PrintTitles" localSheetId="0" hidden="1">'Лист1'!$11:$11</definedName>
    <definedName name="Z_508B5647_59A2_463F_A7E8_485388FED86F_.wvu.PrintArea" localSheetId="0" hidden="1">'Лист1'!$A$2:$G$50</definedName>
    <definedName name="Z_508B5647_59A2_463F_A7E8_485388FED86F_.wvu.PrintTitles" localSheetId="0" hidden="1">'Лист1'!$11:$11</definedName>
    <definedName name="Z_5D98E949_7780_49DA_9D81_9D06B9303EDF_.wvu.PrintArea" localSheetId="0" hidden="1">'Лист1'!$A$2:$G$49</definedName>
    <definedName name="Z_5D98E949_7780_49DA_9D81_9D06B9303EDF_.wvu.PrintTitles" localSheetId="0" hidden="1">'Лист1'!$11:$11</definedName>
    <definedName name="Z_6379A615_74CF_4253_AC07_292262127E58_.wvu.PrintArea" localSheetId="0" hidden="1">'Лист1'!$A$1:$G$49</definedName>
    <definedName name="Z_6379A615_74CF_4253_AC07_292262127E58_.wvu.PrintTitles" localSheetId="0" hidden="1">'Лист1'!$11:$11</definedName>
    <definedName name="Z_80ABBA8F_7425_47C0_B1E9_C776A3A8BC92_.wvu.PrintArea" localSheetId="0" hidden="1">'Лист1'!$A$1:$G$49</definedName>
    <definedName name="Z_80ABBA8F_7425_47C0_B1E9_C776A3A8BC92_.wvu.PrintTitles" localSheetId="0" hidden="1">'Лист1'!$11:$11</definedName>
    <definedName name="Z_89BD1CF8_20AB_4891_A66F_23FE42820019_.wvu.PrintArea" localSheetId="0" hidden="1">'Лист1'!$A$2:$G$49</definedName>
    <definedName name="Z_89BD1CF8_20AB_4891_A66F_23FE42820019_.wvu.PrintTitles" localSheetId="0" hidden="1">'Лист1'!$11:$11</definedName>
    <definedName name="Z_ABB0D4B0_CEE2_42BF_BDE2_AF04F2496F90_.wvu.PrintArea" localSheetId="0" hidden="1">'Лист1'!$A$2:$G$49</definedName>
    <definedName name="Z_ABB0D4B0_CEE2_42BF_BDE2_AF04F2496F90_.wvu.PrintTitles" localSheetId="0" hidden="1">'Лист1'!$11:$11</definedName>
    <definedName name="Z_B9FE3CCA_1F3A_4FBF_A801_B735EC0A4C2A_.wvu.PrintArea" localSheetId="0" hidden="1">'Лист1'!$A$1:$G$49</definedName>
    <definedName name="Z_B9FE3CCA_1F3A_4FBF_A801_B735EC0A4C2A_.wvu.PrintTitles" localSheetId="0" hidden="1">'Лист1'!$11:$11</definedName>
    <definedName name="Z_BEBE1981_F260_43B9_A5C7_1D3692813689_.wvu.PrintArea" localSheetId="0" hidden="1">'Лист1'!$A$2:$G$49</definedName>
    <definedName name="Z_BEBE1981_F260_43B9_A5C7_1D3692813689_.wvu.PrintTitles" localSheetId="0" hidden="1">'Лист1'!$11:$11</definedName>
    <definedName name="Z_C0A2BA79_092B_46F4_99F6_5C50BBE96AE3_.wvu.PrintArea" localSheetId="0" hidden="1">'Лист1'!$A$1:$G$49</definedName>
    <definedName name="Z_C0A2BA79_092B_46F4_99F6_5C50BBE96AE3_.wvu.PrintTitles" localSheetId="0" hidden="1">'Лист1'!$11:$11</definedName>
    <definedName name="Z_E2B7F3F5_E7ED_4A15_9704_B50917DAA39E_.wvu.PrintArea" localSheetId="0" hidden="1">'Лист1'!$A$1:$G$49</definedName>
    <definedName name="Z_E2B7F3F5_E7ED_4A15_9704_B50917DAA39E_.wvu.PrintTitles" localSheetId="0" hidden="1">'Лист1'!$11:$11</definedName>
    <definedName name="Z_F08A1776_5466_4C1D_836B_821A387B333D_.wvu.PrintArea" localSheetId="0" hidden="1">'Лист1'!$A$2:$G$49</definedName>
    <definedName name="Z_F08A1776_5466_4C1D_836B_821A387B333D_.wvu.PrintTitles" localSheetId="0" hidden="1">'Лист1'!$11:$11</definedName>
    <definedName name="Z_F3F73F98_6518_4CE6_A286_C40EDEFEBC40_.wvu.PrintArea" localSheetId="0" hidden="1">'Лист1'!$A$2:$G$49</definedName>
    <definedName name="Z_F3F73F98_6518_4CE6_A286_C40EDEFEBC40_.wvu.PrintTitles" localSheetId="0" hidden="1">'Лист1'!$11:$11</definedName>
    <definedName name="_xlnm.Print_Titles" localSheetId="0">'Лист1'!$11:$11</definedName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<sst xmlns="http://schemas.openxmlformats.org/spreadsheetml/2006/main" count="112" uniqueCount="82">
  <si>
    <t>(тыс.руб.)</t>
  </si>
  <si>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</si>
  <si>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</si>
  <si>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</si>
  <si>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</si>
  <si>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</si>
  <si>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</si>
  <si>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</si>
  <si>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</si>
  <si>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</si>
  <si>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</si>
  <si>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</si>
  <si>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ФНР, всего, в том числе:</t>
  </si>
  <si>
    <t>Направлено средств на финансирование расходов за счет средств резервного фонда, всего, в том числе:</t>
  </si>
  <si>
    <t>0309</t>
  </si>
  <si>
    <t>0104</t>
  </si>
  <si>
    <t>Испол-нено</t>
  </si>
  <si>
    <t xml:space="preserve">Процент
  испол-нения </t>
  </si>
  <si>
    <t>об использовании бюджетных ассигнований резервных фондов</t>
  </si>
  <si>
    <t>ОТЧЕТ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</si>
  <si>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</si>
  <si>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5.Администрация ЗАТО Северск</t>
  </si>
  <si>
    <t>0505</t>
  </si>
  <si>
    <t>0106</t>
  </si>
  <si>
    <t>Выплата  единовременного пособия лицу, замещавшему муниципальную должность, при прекращении полномочий в связи с истечением их срока</t>
  </si>
  <si>
    <t xml:space="preserve">Выплата однократного единовременного поощрения 
в связи с прекращением муниципальной службы (выходом на пенсию) </t>
  </si>
  <si>
    <t>9.Финансовое управление Администрации ЗАТО Северск</t>
  </si>
  <si>
    <t>10.Администрация ЗАТО Северск</t>
  </si>
  <si>
    <t>0401</t>
  </si>
  <si>
    <t xml:space="preserve">          к Решению Думы ЗАТО Северск</t>
  </si>
  <si>
    <t>1.Счетная палата ЗАТО Северск</t>
  </si>
  <si>
    <t>Администрации ЗАТО Северск за 2017 год</t>
  </si>
  <si>
    <t>Утверждено по бюджету на 2017 год - всего, в том числе:</t>
  </si>
  <si>
    <t>от 06.02.2017
 № 129-р</t>
  </si>
  <si>
    <t>от 16.02.2017
 № 248-р</t>
  </si>
  <si>
    <t>0703</t>
  </si>
  <si>
    <t xml:space="preserve">Предоставление субсидии на иные цели МАУ ЗАТО Северск ДО «Детская школа искусств» на текущий ремонт ввода водопровода </t>
  </si>
  <si>
    <t>от 16.02.2017
№ 249-р</t>
  </si>
  <si>
    <t>от 24.04.2017
№ 586-р</t>
  </si>
  <si>
    <t>0113</t>
  </si>
  <si>
    <t>Исполнение судебного акта Арбитражного суда Томской области в пользу ООО «Ремейк» в возмещение расходов на оплату услуг представителя</t>
  </si>
  <si>
    <t>от 31.05.2017
№ 791-р</t>
  </si>
  <si>
    <t>6.Администрация ЗАТО Северск</t>
  </si>
  <si>
    <t>от 27.07.2017
№ 1141-р</t>
  </si>
  <si>
    <t>от 11.09.2017    
№ 1315-р</t>
  </si>
  <si>
    <t>от 09.10.2017    
№ 1400-р</t>
  </si>
  <si>
    <t>от 24.10.2017    
№ 1474-р</t>
  </si>
  <si>
    <t>2. УИО Администрации ЗАТО Северск</t>
  </si>
  <si>
    <t>3.Финансовое управление Администрации ЗАТО Северск</t>
  </si>
  <si>
    <t>4.Администрация ЗАТО Северск</t>
  </si>
  <si>
    <t>8. УКС</t>
  </si>
  <si>
    <t>11.Финансовое управление Администрации ЗАТО Северск</t>
  </si>
  <si>
    <t>12.Финансовое управление Администрации ЗАТО Северск</t>
  </si>
  <si>
    <t>13.Администрация ЗАТО Северск</t>
  </si>
  <si>
    <t>14. УЖКХ ТиС</t>
  </si>
  <si>
    <t xml:space="preserve">Текущий ремонт теплового ввода на хозяйственный блок МКУ ТЦ, расположенного по адресу г.Северск, улица Мира, д. 4а, </t>
  </si>
  <si>
    <t>от 03.11.2017   
№ 1532-р</t>
  </si>
  <si>
    <t>7.УМСП КиС Администрации ЗАТО Северск</t>
  </si>
  <si>
    <t>15.Управление ЧС Администрации ЗАТО Северск</t>
  </si>
  <si>
    <t>от 08.11.2017   
 № 1533-р</t>
  </si>
  <si>
    <t>от 18.12.2017    
№ 1727-р</t>
  </si>
  <si>
    <t>14.Финансовое управление Администрации ЗАТО Северск</t>
  </si>
  <si>
    <t>15.Финансовое управление Администрации ЗАТО Северск</t>
  </si>
  <si>
    <t>от 25.12.2017   
№ 1749-р</t>
  </si>
  <si>
    <t>от 25.12.2017   
№ 1750-р</t>
  </si>
  <si>
    <t>Исполнение судебного акта Арбитражного суда Томской области в пользу общества с ограниченной ответственностью «Акцент плюс» на оплату услуг представителя и судебных расходов</t>
  </si>
  <si>
    <t xml:space="preserve">Исполнение судебного акта Арбитражного суда Томской области в пользу общества с ограниченной ответственностью «Акцент плюс» на оплату услуг представителя </t>
  </si>
  <si>
    <t>1. Управление по делам защиты населения и территорий от чрезвычайных ситуаций Администрации ЗАТО Северск</t>
  </si>
  <si>
    <t>3. Управление по делам защиты населения и территорий от чрезвычайных ситуаций Администрации ЗАТО Северск</t>
  </si>
  <si>
    <t>2. УВГТ Администрации ЗАТО Северск</t>
  </si>
  <si>
    <t>РА от 09.03.2017 № 349-р</t>
  </si>
  <si>
    <t>РА от 17.04.2017 № 546-р</t>
  </si>
  <si>
    <t>Утверж-дено
на 
2017 год</t>
  </si>
  <si>
    <r>
      <t xml:space="preserve">На оплату демеркуризации и утилизации ртути и ртутьсодержащих отходов, изъятых на территории ЗАТО Северск в 2016 г. </t>
    </r>
  </si>
  <si>
    <r>
      <t>На приобретение и доставку песка, а также оплату работы фронтального погрузчика для строительства временной дамбы в пос.Орловка, защиты населения от подтопления</t>
    </r>
  </si>
  <si>
    <t>На приобретение для предупреждения и ликвидациичрезвычайных ситуаций, связанных с природными пожарами (приобретение бензопил, лопат,ранцевых огнетушителей)</t>
  </si>
  <si>
    <t>от 30.12.2016
 № 1936-р</t>
  </si>
  <si>
    <t>от 30.12.2016
 № 1934-р</t>
  </si>
  <si>
    <t>от 30.12.2016
 № 1933-р</t>
  </si>
  <si>
    <t>от 30.12.2016
 № 1935-р</t>
  </si>
  <si>
    <t xml:space="preserve">          Приложение 11</t>
  </si>
  <si>
    <r>
      <t xml:space="preserve">          от  </t>
    </r>
    <r>
      <rPr>
        <u val="single"/>
        <sz val="14"/>
        <rFont val="Times New Roman"/>
        <family val="1"/>
      </rPr>
      <t xml:space="preserve">   24.05.2018</t>
    </r>
    <r>
      <rPr>
        <sz val="14"/>
        <rFont val="Times New Roman"/>
        <family val="1"/>
      </rPr>
      <t>__ №___</t>
    </r>
    <r>
      <rPr>
        <u val="single"/>
        <sz val="14"/>
        <rFont val="Times New Roman"/>
        <family val="1"/>
      </rPr>
      <t>38/1</t>
    </r>
    <r>
      <rPr>
        <sz val="14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</si>
</sst>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1.2"/>
      <name val="Times New Roman"/>
      <family val="1"/>
    </font>
    <font>
      <u val="single"/>
      <sz val="8.95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2" fontId="0" fillId="33" borderId="0" xfId="0" applyNumberFormat="1" applyFill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/>
    </xf>
    <xf numFmtId="172" fontId="4" fillId="33" borderId="11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/>
    </xf>
    <xf numFmtId="0" fontId="44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3" fontId="4" fillId="0" borderId="0" xfId="0" applyNumberFormat="1" applyFont="1" applyFill="1" applyAlignment="1">
      <alignment horizontal="left" vertical="center"/>
    </xf>
    <xf numFmtId="172" fontId="4" fillId="0" borderId="0" xfId="52" applyNumberFormat="1" applyFont="1" applyFill="1" applyBorder="1" applyAlignment="1" applyProtection="1">
      <alignment horizontal="left" vertical="center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80" workbookViewId="0" topLeftCell="A1">
      <selection activeCell="A45" sqref="A45:A48"/>
    </sheetView>
  </sheetViews>
  <sheetFormatPr defaultColWidth="9.00390625" defaultRowHeight="15.75"/>
  <cols>
    <col min="1" max="1" width="6.75390625" style="40" customWidth="1"/>
    <col min="2" max="2" width="20.50390625" style="40" customWidth="1"/>
    <col min="3" max="3" width="35.375" style="40" customWidth="1"/>
    <col min="4" max="4" width="19.375" style="40" customWidth="1"/>
    <col min="5" max="5" width="9.75390625" style="40" customWidth="1"/>
    <col min="6" max="6" width="10.375" style="40" customWidth="1"/>
    <col min="7" max="7" width="11.75390625" style="40" customWidth="1"/>
  </cols>
  <sheetData>
    <row r="1" spans="1:7" ht="15.75">
      <c r="A1" s="72"/>
      <c r="B1" s="72"/>
      <c r="C1" s="72"/>
      <c r="D1" s="72"/>
      <c r="E1" s="72"/>
      <c r="F1" s="72"/>
      <c r="G1" s="72"/>
    </row>
    <row r="2" spans="1:7" ht="18.75">
      <c r="A2" s="36"/>
      <c r="B2" s="36"/>
      <c r="C2" s="36"/>
      <c r="D2" s="41" t="s">
        <v>80</v>
      </c>
      <c r="F2" s="41"/>
      <c r="G2" s="41"/>
    </row>
    <row r="3" spans="1:7" ht="18.75">
      <c r="A3" s="36"/>
      <c r="B3" s="36"/>
      <c r="C3" s="36"/>
      <c r="D3" s="18" t="s">
        <v>29</v>
      </c>
      <c r="F3" s="18"/>
      <c r="G3" s="18"/>
    </row>
    <row r="4" spans="1:7" ht="18.75">
      <c r="A4" s="36"/>
      <c r="B4" s="36"/>
      <c r="C4" s="36"/>
      <c r="D4" s="42" t="s">
        <v>81</v>
      </c>
      <c r="F4" s="42"/>
      <c r="G4" s="18"/>
    </row>
    <row r="5" spans="1:7" ht="12" customHeight="1">
      <c r="A5" s="36"/>
      <c r="B5" s="36"/>
      <c r="C5" s="36"/>
      <c r="D5" s="36"/>
      <c r="E5" s="36"/>
      <c r="F5" s="36"/>
      <c r="G5" s="36"/>
    </row>
    <row r="6" spans="1:7" ht="17.25" customHeight="1">
      <c r="A6" s="73" t="s">
        <v>19</v>
      </c>
      <c r="B6" s="73"/>
      <c r="C6" s="73"/>
      <c r="D6" s="73"/>
      <c r="E6" s="73"/>
      <c r="F6" s="73"/>
      <c r="G6" s="73"/>
    </row>
    <row r="7" spans="1:7" ht="19.5" customHeight="1">
      <c r="A7" s="75" t="s">
        <v>18</v>
      </c>
      <c r="B7" s="75"/>
      <c r="C7" s="75"/>
      <c r="D7" s="75"/>
      <c r="E7" s="75"/>
      <c r="F7" s="75"/>
      <c r="G7" s="75"/>
    </row>
    <row r="8" spans="1:7" ht="18.75" customHeight="1">
      <c r="A8" s="76" t="s">
        <v>31</v>
      </c>
      <c r="B8" s="76"/>
      <c r="C8" s="76"/>
      <c r="D8" s="76"/>
      <c r="E8" s="76"/>
      <c r="F8" s="76"/>
      <c r="G8" s="76"/>
    </row>
    <row r="9" spans="1:7" ht="36" customHeight="1">
      <c r="A9" s="3"/>
      <c r="B9" s="4"/>
      <c r="C9" s="4"/>
      <c r="D9" s="3"/>
      <c r="E9" s="5"/>
      <c r="F9" s="3"/>
      <c r="G9" s="20" t="s">
        <v>0</v>
      </c>
    </row>
    <row r="10" spans="1:7" ht="78.75" customHeight="1">
      <c r="A10" s="6" t="s">
        <v>1</v>
      </c>
      <c r="B10" s="77" t="s">
        <v>2</v>
      </c>
      <c r="C10" s="77"/>
      <c r="D10" s="77"/>
      <c r="E10" s="14" t="s">
        <v>72</v>
      </c>
      <c r="F10" s="37" t="s">
        <v>16</v>
      </c>
      <c r="G10" s="37" t="s">
        <v>17</v>
      </c>
    </row>
    <row r="11" spans="1:7" ht="18.7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</row>
    <row r="12" spans="1:7" ht="21.75" customHeight="1">
      <c r="A12" s="56"/>
      <c r="B12" s="71" t="s">
        <v>32</v>
      </c>
      <c r="C12" s="71"/>
      <c r="D12" s="71"/>
      <c r="E12" s="57">
        <f>E13+E19</f>
        <v>9760.18</v>
      </c>
      <c r="F12" s="54">
        <f>F13+F19</f>
        <v>7251.2300000000005</v>
      </c>
      <c r="G12" s="52">
        <f>F12/E12*100</f>
        <v>74.2940191676793</v>
      </c>
    </row>
    <row r="13" spans="1:9" ht="58.5" customHeight="1">
      <c r="A13" s="46" t="s">
        <v>3</v>
      </c>
      <c r="B13" s="60" t="s">
        <v>4</v>
      </c>
      <c r="C13" s="60"/>
      <c r="D13" s="60"/>
      <c r="E13" s="51">
        <f>2611.57-600-500</f>
        <v>1511.5700000000002</v>
      </c>
      <c r="F13" s="51">
        <f>F14</f>
        <v>134.44</v>
      </c>
      <c r="G13" s="52">
        <f>F13/E13*100</f>
        <v>8.89406378798203</v>
      </c>
      <c r="I13" s="53"/>
    </row>
    <row r="14" spans="1:10" ht="42" customHeight="1">
      <c r="A14" s="46"/>
      <c r="B14" s="71" t="s">
        <v>13</v>
      </c>
      <c r="C14" s="71"/>
      <c r="D14" s="71"/>
      <c r="E14" s="51">
        <f>SUM(E16:E18)</f>
        <v>190.16</v>
      </c>
      <c r="F14" s="51">
        <f>SUM(F16:F18)</f>
        <v>134.44</v>
      </c>
      <c r="G14" s="51">
        <f>F14/E14*100</f>
        <v>70.69835927639883</v>
      </c>
      <c r="J14" s="53"/>
    </row>
    <row r="15" spans="1:7" ht="75" customHeight="1">
      <c r="A15" s="46"/>
      <c r="B15" s="9" t="s">
        <v>6</v>
      </c>
      <c r="C15" s="9" t="s">
        <v>7</v>
      </c>
      <c r="D15" s="43" t="s">
        <v>8</v>
      </c>
      <c r="E15" s="51"/>
      <c r="F15" s="51"/>
      <c r="G15" s="52"/>
    </row>
    <row r="16" spans="1:7" ht="171" customHeight="1">
      <c r="A16" s="46" t="s">
        <v>14</v>
      </c>
      <c r="B16" s="47" t="s">
        <v>67</v>
      </c>
      <c r="C16" s="50" t="s">
        <v>73</v>
      </c>
      <c r="D16" s="50" t="s">
        <v>70</v>
      </c>
      <c r="E16" s="51">
        <v>5.5</v>
      </c>
      <c r="F16" s="51">
        <v>5.49</v>
      </c>
      <c r="G16" s="52">
        <f>F16/E16*100</f>
        <v>99.81818181818181</v>
      </c>
    </row>
    <row r="17" spans="1:7" ht="152.25" customHeight="1">
      <c r="A17" s="46" t="s">
        <v>14</v>
      </c>
      <c r="B17" s="48" t="s">
        <v>69</v>
      </c>
      <c r="C17" s="50" t="s">
        <v>74</v>
      </c>
      <c r="D17" s="50" t="s">
        <v>70</v>
      </c>
      <c r="E17" s="51">
        <v>55.71</v>
      </c>
      <c r="F17" s="51">
        <v>0</v>
      </c>
      <c r="G17" s="52">
        <f>F17/E17*100</f>
        <v>0</v>
      </c>
    </row>
    <row r="18" spans="1:7" ht="158.25" customHeight="1">
      <c r="A18" s="46" t="s">
        <v>14</v>
      </c>
      <c r="B18" s="49" t="s">
        <v>68</v>
      </c>
      <c r="C18" s="50" t="s">
        <v>75</v>
      </c>
      <c r="D18" s="50" t="s">
        <v>71</v>
      </c>
      <c r="E18" s="51">
        <v>128.95</v>
      </c>
      <c r="F18" s="51">
        <v>128.95</v>
      </c>
      <c r="G18" s="52">
        <f>F18/E18*100</f>
        <v>100</v>
      </c>
    </row>
    <row r="19" spans="1:7" ht="42" customHeight="1">
      <c r="A19" s="10" t="s">
        <v>3</v>
      </c>
      <c r="B19" s="61" t="s">
        <v>5</v>
      </c>
      <c r="C19" s="62"/>
      <c r="D19" s="63"/>
      <c r="E19" s="11">
        <v>8248.61</v>
      </c>
      <c r="F19" s="11">
        <f>F20</f>
        <v>7116.790000000001</v>
      </c>
      <c r="G19" s="12">
        <f>F19/E19*100</f>
        <v>86.27865785871802</v>
      </c>
    </row>
    <row r="20" spans="1:7" s="1" customFormat="1" ht="41.25" customHeight="1">
      <c r="A20" s="10"/>
      <c r="B20" s="61" t="s">
        <v>12</v>
      </c>
      <c r="C20" s="62"/>
      <c r="D20" s="62"/>
      <c r="E20" s="23">
        <f>SUM(E22:E39)</f>
        <v>7116.84</v>
      </c>
      <c r="F20" s="23">
        <f>SUM(F22:F39)</f>
        <v>7116.790000000001</v>
      </c>
      <c r="G20" s="12">
        <f>F20/E20*100</f>
        <v>99.9992974409991</v>
      </c>
    </row>
    <row r="21" spans="1:7" s="2" customFormat="1" ht="84.75" customHeight="1">
      <c r="A21" s="24"/>
      <c r="B21" s="13" t="s">
        <v>6</v>
      </c>
      <c r="C21" s="13" t="s">
        <v>7</v>
      </c>
      <c r="D21" s="14" t="s">
        <v>8</v>
      </c>
      <c r="E21" s="25"/>
      <c r="F21" s="25"/>
      <c r="G21" s="12"/>
    </row>
    <row r="22" spans="1:7" s="2" customFormat="1" ht="102.75" customHeight="1">
      <c r="A22" s="26" t="s">
        <v>23</v>
      </c>
      <c r="B22" s="44" t="s">
        <v>30</v>
      </c>
      <c r="C22" s="44" t="s">
        <v>25</v>
      </c>
      <c r="D22" s="14" t="s">
        <v>76</v>
      </c>
      <c r="E22" s="45">
        <v>485.69</v>
      </c>
      <c r="F22" s="45">
        <v>485.69</v>
      </c>
      <c r="G22" s="11">
        <f>F22/E22*100</f>
        <v>100</v>
      </c>
    </row>
    <row r="23" spans="1:7" s="2" customFormat="1" ht="105" customHeight="1">
      <c r="A23" s="26" t="s">
        <v>28</v>
      </c>
      <c r="B23" s="44" t="s">
        <v>47</v>
      </c>
      <c r="C23" s="44" t="s">
        <v>25</v>
      </c>
      <c r="D23" s="14" t="s">
        <v>77</v>
      </c>
      <c r="E23" s="45">
        <v>1370.69</v>
      </c>
      <c r="F23" s="45">
        <v>1370.69</v>
      </c>
      <c r="G23" s="11">
        <f>F23/E23*100</f>
        <v>100</v>
      </c>
    </row>
    <row r="24" spans="1:7" s="2" customFormat="1" ht="102" customHeight="1">
      <c r="A24" s="26" t="s">
        <v>23</v>
      </c>
      <c r="B24" s="44" t="s">
        <v>48</v>
      </c>
      <c r="C24" s="44" t="s">
        <v>25</v>
      </c>
      <c r="D24" s="14" t="s">
        <v>78</v>
      </c>
      <c r="E24" s="45">
        <v>452.88</v>
      </c>
      <c r="F24" s="45">
        <v>452.87</v>
      </c>
      <c r="G24" s="11">
        <f>F24/E24*100</f>
        <v>99.99779190955663</v>
      </c>
    </row>
    <row r="25" spans="1:7" s="2" customFormat="1" ht="101.25" customHeight="1">
      <c r="A25" s="38" t="s">
        <v>15</v>
      </c>
      <c r="B25" s="44" t="s">
        <v>49</v>
      </c>
      <c r="C25" s="44" t="s">
        <v>25</v>
      </c>
      <c r="D25" s="14" t="s">
        <v>79</v>
      </c>
      <c r="E25" s="45">
        <v>278.37</v>
      </c>
      <c r="F25" s="45">
        <v>278.37</v>
      </c>
      <c r="G25" s="11">
        <f>F25/E25*100</f>
        <v>100</v>
      </c>
    </row>
    <row r="26" spans="1:7" s="2" customFormat="1" ht="101.25" customHeight="1">
      <c r="A26" s="26" t="s">
        <v>15</v>
      </c>
      <c r="B26" s="27" t="s">
        <v>21</v>
      </c>
      <c r="C26" s="44" t="s">
        <v>25</v>
      </c>
      <c r="D26" s="13" t="s">
        <v>33</v>
      </c>
      <c r="E26" s="28">
        <v>361.09</v>
      </c>
      <c r="F26" s="28">
        <v>361.09</v>
      </c>
      <c r="G26" s="12">
        <f aca="true" t="shared" si="0" ref="G26:G32">F26/E26*100</f>
        <v>100</v>
      </c>
    </row>
    <row r="27" spans="1:7" s="2" customFormat="1" ht="102" customHeight="1">
      <c r="A27" s="26" t="s">
        <v>15</v>
      </c>
      <c r="B27" s="15" t="s">
        <v>42</v>
      </c>
      <c r="C27" s="15" t="s">
        <v>25</v>
      </c>
      <c r="D27" s="13" t="s">
        <v>34</v>
      </c>
      <c r="E27" s="29">
        <v>226.14</v>
      </c>
      <c r="F27" s="29">
        <v>226.14</v>
      </c>
      <c r="G27" s="12">
        <f t="shared" si="0"/>
        <v>100</v>
      </c>
    </row>
    <row r="28" spans="1:7" s="2" customFormat="1" ht="99.75" customHeight="1">
      <c r="A28" s="26" t="s">
        <v>35</v>
      </c>
      <c r="B28" s="44" t="s">
        <v>57</v>
      </c>
      <c r="C28" s="30" t="s">
        <v>36</v>
      </c>
      <c r="D28" s="31" t="s">
        <v>37</v>
      </c>
      <c r="E28" s="32">
        <v>98.91</v>
      </c>
      <c r="F28" s="32">
        <v>98.9</v>
      </c>
      <c r="G28" s="12">
        <f t="shared" si="0"/>
        <v>99.98988979880701</v>
      </c>
    </row>
    <row r="29" spans="1:11" s="2" customFormat="1" ht="102" customHeight="1">
      <c r="A29" s="26" t="s">
        <v>28</v>
      </c>
      <c r="B29" s="15" t="s">
        <v>50</v>
      </c>
      <c r="C29" s="15" t="s">
        <v>24</v>
      </c>
      <c r="D29" s="13" t="s">
        <v>38</v>
      </c>
      <c r="E29" s="32">
        <v>570.22</v>
      </c>
      <c r="F29" s="32">
        <v>570.21</v>
      </c>
      <c r="G29" s="12">
        <f t="shared" si="0"/>
        <v>99.99824629090527</v>
      </c>
      <c r="K29" s="19"/>
    </row>
    <row r="30" spans="1:7" s="2" customFormat="1" ht="99.75" customHeight="1">
      <c r="A30" s="26" t="s">
        <v>39</v>
      </c>
      <c r="B30" s="15" t="s">
        <v>26</v>
      </c>
      <c r="C30" s="15" t="s">
        <v>40</v>
      </c>
      <c r="D30" s="13" t="s">
        <v>41</v>
      </c>
      <c r="E30" s="32">
        <v>168</v>
      </c>
      <c r="F30" s="32">
        <v>168</v>
      </c>
      <c r="G30" s="12">
        <f t="shared" si="0"/>
        <v>100</v>
      </c>
    </row>
    <row r="31" spans="1:7" s="2" customFormat="1" ht="102" customHeight="1">
      <c r="A31" s="26" t="s">
        <v>15</v>
      </c>
      <c r="B31" s="15" t="s">
        <v>27</v>
      </c>
      <c r="C31" s="15" t="s">
        <v>25</v>
      </c>
      <c r="D31" s="13" t="s">
        <v>43</v>
      </c>
      <c r="E31" s="32">
        <v>404.92</v>
      </c>
      <c r="F31" s="32">
        <v>404.92</v>
      </c>
      <c r="G31" s="12">
        <f t="shared" si="0"/>
        <v>100</v>
      </c>
    </row>
    <row r="32" spans="1:7" s="2" customFormat="1" ht="96" customHeight="1">
      <c r="A32" s="26" t="s">
        <v>23</v>
      </c>
      <c r="B32" s="15" t="s">
        <v>51</v>
      </c>
      <c r="C32" s="15" t="s">
        <v>25</v>
      </c>
      <c r="D32" s="13" t="s">
        <v>44</v>
      </c>
      <c r="E32" s="32">
        <v>565.88</v>
      </c>
      <c r="F32" s="32">
        <v>565.88</v>
      </c>
      <c r="G32" s="33">
        <f t="shared" si="0"/>
        <v>100</v>
      </c>
    </row>
    <row r="33" spans="1:7" s="2" customFormat="1" ht="93" customHeight="1">
      <c r="A33" s="26" t="s">
        <v>23</v>
      </c>
      <c r="B33" s="15" t="s">
        <v>52</v>
      </c>
      <c r="C33" s="15" t="s">
        <v>25</v>
      </c>
      <c r="D33" s="13" t="s">
        <v>45</v>
      </c>
      <c r="E33" s="32">
        <v>554.37</v>
      </c>
      <c r="F33" s="32">
        <v>554.37</v>
      </c>
      <c r="G33" s="33">
        <f>F33/E33*100</f>
        <v>100</v>
      </c>
    </row>
    <row r="34" spans="1:7" s="2" customFormat="1" ht="94.5" customHeight="1">
      <c r="A34" s="26" t="s">
        <v>15</v>
      </c>
      <c r="B34" s="15" t="s">
        <v>53</v>
      </c>
      <c r="C34" s="15" t="s">
        <v>25</v>
      </c>
      <c r="D34" s="13" t="s">
        <v>46</v>
      </c>
      <c r="E34" s="32">
        <v>613.73</v>
      </c>
      <c r="F34" s="32">
        <v>613.72</v>
      </c>
      <c r="G34" s="33">
        <f aca="true" t="shared" si="1" ref="G34:G39">F34/E34*100</f>
        <v>99.99837061900185</v>
      </c>
    </row>
    <row r="35" spans="1:7" s="2" customFormat="1" ht="102" customHeight="1">
      <c r="A35" s="38" t="s">
        <v>22</v>
      </c>
      <c r="B35" s="15" t="s">
        <v>54</v>
      </c>
      <c r="C35" s="39" t="s">
        <v>55</v>
      </c>
      <c r="D35" s="13" t="s">
        <v>56</v>
      </c>
      <c r="E35" s="32">
        <v>74.13</v>
      </c>
      <c r="F35" s="32">
        <v>74.13</v>
      </c>
      <c r="G35" s="33">
        <f t="shared" si="1"/>
        <v>100</v>
      </c>
    </row>
    <row r="36" spans="1:7" s="2" customFormat="1" ht="92.25" customHeight="1">
      <c r="A36" s="38" t="s">
        <v>14</v>
      </c>
      <c r="B36" s="15" t="s">
        <v>58</v>
      </c>
      <c r="C36" s="15" t="s">
        <v>20</v>
      </c>
      <c r="D36" s="13" t="s">
        <v>59</v>
      </c>
      <c r="E36" s="32">
        <v>404.93</v>
      </c>
      <c r="F36" s="32">
        <v>404.92</v>
      </c>
      <c r="G36" s="33">
        <f t="shared" si="1"/>
        <v>99.99753043735954</v>
      </c>
    </row>
    <row r="37" spans="1:7" s="2" customFormat="1" ht="91.5" customHeight="1">
      <c r="A37" s="26" t="s">
        <v>15</v>
      </c>
      <c r="B37" s="15" t="s">
        <v>53</v>
      </c>
      <c r="C37" s="15" t="s">
        <v>25</v>
      </c>
      <c r="D37" s="13" t="s">
        <v>60</v>
      </c>
      <c r="E37" s="32">
        <v>449.39</v>
      </c>
      <c r="F37" s="32">
        <v>449.39</v>
      </c>
      <c r="G37" s="33">
        <f t="shared" si="1"/>
        <v>100</v>
      </c>
    </row>
    <row r="38" spans="1:7" s="2" customFormat="1" ht="121.5" customHeight="1">
      <c r="A38" s="26" t="s">
        <v>39</v>
      </c>
      <c r="B38" s="15" t="s">
        <v>61</v>
      </c>
      <c r="C38" s="15" t="s">
        <v>66</v>
      </c>
      <c r="D38" s="13" t="s">
        <v>63</v>
      </c>
      <c r="E38" s="32">
        <v>2.5</v>
      </c>
      <c r="F38" s="32">
        <v>2.5</v>
      </c>
      <c r="G38" s="33">
        <f t="shared" si="1"/>
        <v>100</v>
      </c>
    </row>
    <row r="39" spans="1:7" s="2" customFormat="1" ht="134.25" customHeight="1">
      <c r="A39" s="26" t="s">
        <v>39</v>
      </c>
      <c r="B39" s="15" t="s">
        <v>62</v>
      </c>
      <c r="C39" s="15" t="s">
        <v>65</v>
      </c>
      <c r="D39" s="13" t="s">
        <v>64</v>
      </c>
      <c r="E39" s="32">
        <v>35</v>
      </c>
      <c r="F39" s="32">
        <v>35</v>
      </c>
      <c r="G39" s="33">
        <f t="shared" si="1"/>
        <v>100</v>
      </c>
    </row>
    <row r="40" spans="1:7" ht="18.75">
      <c r="A40" s="68" t="s">
        <v>9</v>
      </c>
      <c r="B40" s="69"/>
      <c r="C40" s="69"/>
      <c r="D40" s="69"/>
      <c r="E40" s="70"/>
      <c r="F40" s="35"/>
      <c r="G40" s="55">
        <f>G41+G42</f>
        <v>2508.9000000000005</v>
      </c>
    </row>
    <row r="41" spans="1:8" ht="18.75">
      <c r="A41" s="64" t="s">
        <v>10</v>
      </c>
      <c r="B41" s="64"/>
      <c r="C41" s="64"/>
      <c r="D41" s="64"/>
      <c r="E41" s="64"/>
      <c r="F41" s="15"/>
      <c r="G41" s="51">
        <f>E13-F13</f>
        <v>1377.13</v>
      </c>
      <c r="H41" s="53"/>
    </row>
    <row r="42" spans="1:7" ht="18.75">
      <c r="A42" s="65" t="s">
        <v>11</v>
      </c>
      <c r="B42" s="66"/>
      <c r="C42" s="66"/>
      <c r="D42" s="66"/>
      <c r="E42" s="67"/>
      <c r="F42" s="24"/>
      <c r="G42" s="34">
        <f>E19-E20</f>
        <v>1131.7700000000004</v>
      </c>
    </row>
    <row r="43" spans="3:7" ht="18.75">
      <c r="C43" s="16"/>
      <c r="D43" s="36"/>
      <c r="E43" s="36"/>
      <c r="F43" s="36"/>
      <c r="G43" s="36"/>
    </row>
    <row r="44" spans="3:7" ht="18.75">
      <c r="C44" s="17"/>
      <c r="D44" s="36"/>
      <c r="E44" s="36"/>
      <c r="F44" s="58"/>
      <c r="G44" s="36"/>
    </row>
    <row r="45" spans="1:7" ht="18.75">
      <c r="A45" s="22"/>
      <c r="B45" s="22"/>
      <c r="C45" s="36"/>
      <c r="D45" s="36"/>
      <c r="E45" s="36"/>
      <c r="F45" s="59"/>
      <c r="G45" s="36"/>
    </row>
    <row r="46" spans="1:7" ht="18.75">
      <c r="A46" s="22"/>
      <c r="B46" s="22"/>
      <c r="C46" s="17"/>
      <c r="D46" s="36"/>
      <c r="E46" s="36"/>
      <c r="F46" s="58"/>
      <c r="G46" s="36"/>
    </row>
    <row r="47" spans="1:7" ht="18.75">
      <c r="A47" s="21"/>
      <c r="B47" s="22"/>
      <c r="C47" s="36"/>
      <c r="D47" s="36"/>
      <c r="E47" s="36"/>
      <c r="F47" s="58"/>
      <c r="G47" s="36"/>
    </row>
    <row r="48" spans="1:7" ht="18.75">
      <c r="A48" s="22"/>
      <c r="B48" s="22"/>
      <c r="C48" s="36"/>
      <c r="D48" s="36"/>
      <c r="E48" s="36"/>
      <c r="F48" s="36"/>
      <c r="G48" s="36"/>
    </row>
    <row r="49" spans="1:7" ht="0" customHeight="1" hidden="1">
      <c r="A49" s="36"/>
      <c r="B49" s="36"/>
      <c r="C49" s="36"/>
      <c r="D49" s="36"/>
      <c r="E49" s="36"/>
      <c r="F49" s="36"/>
      <c r="G49" s="36"/>
    </row>
    <row r="51" spans="1:3" ht="18.75">
      <c r="A51" s="74"/>
      <c r="B51" s="74"/>
      <c r="C51" s="74"/>
    </row>
    <row r="52" spans="1:3" ht="18.75">
      <c r="A52" s="16"/>
      <c r="B52" s="16"/>
      <c r="C52" s="17"/>
    </row>
    <row r="53" spans="1:3" ht="18.75">
      <c r="A53" s="18"/>
      <c r="B53" s="16"/>
      <c r="C53" s="36"/>
    </row>
    <row r="54" spans="1:3" ht="18.75">
      <c r="A54" s="74"/>
      <c r="B54" s="74"/>
      <c r="C54" s="17"/>
    </row>
  </sheetData>
  <sheetProtection/>
  <mergeCells count="15">
    <mergeCell ref="A1:G1"/>
    <mergeCell ref="A6:G6"/>
    <mergeCell ref="A51:C51"/>
    <mergeCell ref="A54:B54"/>
    <mergeCell ref="A7:G7"/>
    <mergeCell ref="A8:G8"/>
    <mergeCell ref="B10:D10"/>
    <mergeCell ref="B12:D12"/>
    <mergeCell ref="B13:D13"/>
    <mergeCell ref="B19:D19"/>
    <mergeCell ref="B20:D20"/>
    <mergeCell ref="A41:E41"/>
    <mergeCell ref="A42:E42"/>
    <mergeCell ref="A40:E40"/>
    <mergeCell ref="B14:D14"/>
  </mergeCells>
  <printOptions/>
  <pageMargins left="0.984251968503937" right="0.3937007874015748" top="0.5511811023622047" bottom="0.35433070866141736" header="0.31496062992125984" footer="0.31496062992125984"/>
  <pageSetup firstPageNumber="138" useFirstPageNumber="1" horizontalDpi="600" verticalDpi="600" orientation="portrait" paperSize="9" scale="75" r:id="rId1"/>
  <headerFooter>
    <oddHeader>&amp;C&amp;10&amp;P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orlova_n</cp:lastModifiedBy>
  <cp:lastPrinted>2018-03-20T08:41:38Z</cp:lastPrinted>
  <dcterms:created xsi:type="dcterms:W3CDTF">2015-02-20T09:05:52Z</dcterms:created>
  <dcterms:modified xsi:type="dcterms:W3CDTF">2018-05-28T02:30:24Z</dcterms:modified>
  <cp:category/>
  <cp:version/>
  <cp:contentType/>
  <cp:contentStatus/>
</cp:coreProperties>
</file>