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КОРРЕКТИРОВКА\3 квартал\Сессия 26_09_2019\решение+приложения\"/>
    </mc:Choice>
  </mc:AlternateContent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2020-2021'!$8:$8</definedName>
    <definedName name="Z_389D9002_B159_466B_9DF6_B698B38C0892_.wvu.Rows" localSheetId="0" hidden="1">'Доходы 2020-2021'!#REF!,'Доходы 2020-2021'!#REF!,'Доходы 2020-2021'!#REF!,'Доходы 2020-2021'!$46:$46,'Доходы 2020-2021'!#REF!,'Доходы 2020-2021'!#REF!</definedName>
    <definedName name="_xlnm.Print_Titles" localSheetId="0">'Доходы 2020-2021'!$8:$8</definedName>
    <definedName name="_xlnm.Print_Area" localSheetId="0">'Доходы 2020-2021'!$A$1:$H$163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1" i="1"/>
  <c r="D10" i="1" s="1"/>
  <c r="D63" i="1"/>
  <c r="G42" i="1" l="1"/>
  <c r="G26" i="1" s="1"/>
  <c r="G9" i="1" s="1"/>
  <c r="H44" i="1"/>
  <c r="H43" i="1"/>
  <c r="E44" i="1"/>
  <c r="E43" i="1"/>
  <c r="D42" i="1"/>
  <c r="D26" i="1" s="1"/>
  <c r="D9" i="1" s="1"/>
  <c r="H68" i="1"/>
  <c r="E68" i="1"/>
  <c r="C49" i="1"/>
  <c r="C54" i="1"/>
  <c r="C53" i="1" s="1"/>
  <c r="G49" i="1"/>
  <c r="D49" i="1"/>
  <c r="H90" i="1"/>
  <c r="E90" i="1"/>
  <c r="D89" i="1"/>
  <c r="F89" i="1"/>
  <c r="G89" i="1"/>
  <c r="C89" i="1"/>
  <c r="H94" i="1"/>
  <c r="E94" i="1"/>
  <c r="H91" i="1"/>
  <c r="E91" i="1"/>
  <c r="D62" i="1"/>
  <c r="F63" i="1"/>
  <c r="F62" i="1" s="1"/>
  <c r="G63" i="1"/>
  <c r="G62" i="1" s="1"/>
  <c r="C63" i="1"/>
  <c r="C62" i="1" s="1"/>
  <c r="H64" i="1"/>
  <c r="E64" i="1"/>
  <c r="G54" i="1"/>
  <c r="G53" i="1" s="1"/>
  <c r="H59" i="1"/>
  <c r="E59" i="1"/>
  <c r="D54" i="1"/>
  <c r="D53" i="1" s="1"/>
  <c r="H87" i="1"/>
  <c r="E87" i="1"/>
  <c r="C48" i="1" l="1"/>
  <c r="G48" i="1"/>
  <c r="G47" i="1" s="1"/>
  <c r="G95" i="1" s="1"/>
  <c r="D48" i="1"/>
  <c r="D47" i="1" s="1"/>
  <c r="D95" i="1" s="1"/>
  <c r="H93" i="1"/>
  <c r="H92" i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8" i="1"/>
  <c r="H65" i="1"/>
  <c r="H56" i="1"/>
  <c r="H57" i="1"/>
  <c r="H58" i="1"/>
  <c r="H60" i="1"/>
  <c r="H61" i="1"/>
  <c r="H55" i="1"/>
  <c r="E93" i="1"/>
  <c r="E92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65" i="1"/>
  <c r="E58" i="1"/>
  <c r="E56" i="1"/>
  <c r="E57" i="1"/>
  <c r="E60" i="1"/>
  <c r="E61" i="1"/>
  <c r="E55" i="1"/>
  <c r="H51" i="1"/>
  <c r="H52" i="1"/>
  <c r="H50" i="1"/>
  <c r="E51" i="1"/>
  <c r="E52" i="1"/>
  <c r="E50" i="1"/>
  <c r="H42" i="1"/>
  <c r="H39" i="1"/>
  <c r="H33" i="1"/>
  <c r="H29" i="1"/>
  <c r="H23" i="1"/>
  <c r="H20" i="1"/>
  <c r="H15" i="1"/>
  <c r="H13" i="1"/>
  <c r="H11" i="1"/>
  <c r="E42" i="1"/>
  <c r="E39" i="1"/>
  <c r="E33" i="1"/>
  <c r="E29" i="1"/>
  <c r="E23" i="1"/>
  <c r="E20" i="1"/>
  <c r="E15" i="1"/>
  <c r="E13" i="1"/>
  <c r="H10" i="1" l="1"/>
  <c r="H27" i="1"/>
  <c r="H89" i="1"/>
  <c r="E27" i="1"/>
  <c r="E89" i="1"/>
  <c r="H49" i="1"/>
  <c r="H26" i="1"/>
  <c r="H54" i="1"/>
  <c r="H53" i="1" s="1"/>
  <c r="E49" i="1"/>
  <c r="H63" i="1"/>
  <c r="H62" i="1" s="1"/>
  <c r="H9" i="1"/>
  <c r="E26" i="1"/>
  <c r="E63" i="1"/>
  <c r="E62" i="1" s="1"/>
  <c r="E54" i="1"/>
  <c r="E53" i="1" s="1"/>
  <c r="F11" i="1"/>
  <c r="F13" i="1"/>
  <c r="C13" i="1"/>
  <c r="H48" i="1" l="1"/>
  <c r="H47" i="1" s="1"/>
  <c r="E48" i="1"/>
  <c r="E47" i="1" s="1"/>
  <c r="C11" i="1"/>
  <c r="E11" i="1" s="1"/>
  <c r="E10" i="1" s="1"/>
  <c r="E9" i="1" s="1"/>
  <c r="E95" i="1" s="1"/>
  <c r="C33" i="1" l="1"/>
  <c r="C29" i="1"/>
  <c r="C15" i="1"/>
  <c r="F54" i="1"/>
  <c r="F53" i="1" s="1"/>
  <c r="F49" i="1"/>
  <c r="F42" i="1"/>
  <c r="F39" i="1"/>
  <c r="F33" i="1"/>
  <c r="F29" i="1"/>
  <c r="F23" i="1"/>
  <c r="F20" i="1"/>
  <c r="F15" i="1"/>
  <c r="C23" i="1"/>
  <c r="F27" i="1" l="1"/>
  <c r="F26" i="1" s="1"/>
  <c r="F10" i="1"/>
  <c r="C27" i="1"/>
  <c r="F48" i="1"/>
  <c r="F47" i="1" s="1"/>
  <c r="C42" i="1"/>
  <c r="C39" i="1"/>
  <c r="C20" i="1"/>
  <c r="C10" i="1" s="1"/>
  <c r="F9" i="1" l="1"/>
  <c r="F95" i="1" s="1"/>
  <c r="C26" i="1"/>
  <c r="C9" i="1" s="1"/>
  <c r="C47" i="1" l="1"/>
  <c r="C95" i="1" l="1"/>
</calcChain>
</file>

<file path=xl/sharedStrings.xml><?xml version="1.0" encoding="utf-8"?>
<sst xmlns="http://schemas.openxmlformats.org/spreadsheetml/2006/main" count="186" uniqueCount="182">
  <si>
    <t>(тыс.руб.)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</si>
  <si>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</si>
  <si>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</si>
  <si>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</si>
  <si>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</si>
  <si>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</si>
  <si>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</si>
  <si>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</si>
  <si>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</si>
  <si>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</si>
  <si>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</si>
  <si>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</si>
  <si>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</si>
  <si>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</si>
  <si>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</si>
  <si>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</si>
  <si>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</si>
  <si>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</si>
  <si>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</si>
  <si>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</si>
  <si>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</si>
  <si>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</si>
  <si>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</si>
  <si>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</si>
  <si>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</si>
  <si>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</si>
  <si>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</si>
  <si>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</si>
  <si>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</si>
  <si>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</si>
  <si>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</si>
  <si>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</si>
  <si>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</si>
  <si>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</si>
  <si>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</si>
  <si>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</si>
  <si>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</si>
  <si>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</si>
  <si>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</si>
  <si>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</si>
  <si>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</si>
  <si>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</si>
  <si>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</si>
  <si>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</si>
  <si>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</si>
  <si>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</si>
  <si>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</si>
  <si>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</si>
  <si>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</si>
  <si>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</si>
  <si>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</si>
  <si>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</si>
  <si>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</si>
  <si>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</si>
  <si>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</si>
  <si>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</si>
  <si>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</si>
  <si>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</si>
  <si>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</si>
  <si>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</si>
  <si>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</si>
  <si>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</si>
  <si>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</si>
  <si>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</si>
  <si>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</si>
  <si>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</si>
  <si>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</si>
  <si>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</si>
  <si>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</si>
  <si>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</si>
  <si>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</si>
  <si>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</si>
  <si>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</si>
  <si>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</si>
  <si>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</si>
  <si>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</si>
  <si>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</si>
  <si>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</si>
  <si>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</si>
  <si>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</si>
  <si>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</si>
  <si>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</si>
  <si>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</si>
  <si>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</si>
  <si>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</si>
  <si>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</si>
  <si>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</si>
  <si>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</si>
  <si>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</si>
  <si>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</si>
  <si>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</si>
  <si>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</si>
  <si>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</si>
  <si>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</si>
  <si>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</si>
  <si>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</si>
  <si>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                                                           </t>
  </si>
  <si>
    <t>к Решению Думы ЗАТО Северск</t>
  </si>
  <si>
    <t>Приложение  4.1</t>
  </si>
  <si>
    <t>182 1 06 06000 04 0000 110</t>
  </si>
  <si>
    <t>Налоги на прибыль, доходы</t>
  </si>
  <si>
    <t>182 1 01 02000 01 0000 110</t>
  </si>
  <si>
    <t>000 1 01 00000 00 0000 000</t>
  </si>
  <si>
    <t>ДОХОДЫ
бюджета ЗАТО Северск на плановый период 2020 и 2021 годов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</si>
  <si>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</si>
  <si>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</si>
  <si>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</si>
  <si>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</si>
  <si>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</si>
  <si>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</si>
  <si>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</si>
  <si>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</si>
  <si>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</si>
  <si>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</si>
  <si>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</si>
  <si>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</si>
  <si>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</si>
  <si>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</si>
  <si>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</si>
  <si>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</si>
  <si>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</si>
  <si>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</si>
  <si>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</si>
  <si>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</si>
  <si>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</si>
  <si>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</si>
  <si>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</si>
  <si>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</si>
  <si>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</si>
  <si>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</si>
  <si>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</si>
  <si>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</si>
  <si>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</si>
  <si>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</si>
  <si>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</si>
  <si>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</si>
  <si>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</si>
  <si>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</si>
  <si>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</si>
  <si>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</si>
  <si>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</si>
  <si>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</si>
  <si>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</si>
  <si>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</si>
  <si>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</si>
  <si>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</si>
  <si>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</si>
  <si>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</si>
  <si>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</si>
  <si>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</si>
  <si>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</si>
  <si>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</si>
  <si>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</si>
  <si>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</si>
  <si>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</si>
  <si>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r>
      <t>от___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>__ №__</t>
    </r>
    <r>
      <rPr>
        <u/>
        <sz val="12"/>
        <rFont val="Times New Roman"/>
        <family val="1"/>
        <charset val="204"/>
      </rPr>
      <t>46/1</t>
    </r>
    <r>
      <rPr>
        <sz val="12"/>
        <rFont val="Times New Roman"/>
        <family val="1"/>
        <charset val="204"/>
      </rPr>
      <t>___</t>
    </r>
  </si>
  <si>
    <t>(плюс, минус)</t>
  </si>
  <si>
    <t>Утв. Думой ЗАТО Северск 
на 2020 год</t>
  </si>
  <si>
    <t>Уточн. Думой ЗАТО Северск 
на 2020 год</t>
  </si>
  <si>
    <t>Утв. Думой ЗАТО Северск 
на 2021 год</t>
  </si>
  <si>
    <t>Уточн. Думой ЗАТО Северск 
на 2021 год</t>
  </si>
  <si>
    <t>КБК доходов</t>
  </si>
  <si>
    <t>907 2 02 30024 04 0245 150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</si>
  <si>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</si>
  <si>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</si>
  <si>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902 2 02 35260 04 0000 150</t>
  </si>
  <si>
    <t>904 2 02 29999 04 0038 150</t>
  </si>
  <si>
    <t>Субсидии на обеспечение условий для развития физической культуры и массового спорта</t>
  </si>
  <si>
    <t>907 2 02 30024 04 0010 150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</si>
  <si>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</si>
  <si>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907 2 02 49999 04 0025 150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</si>
  <si>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</si>
  <si>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907 2 02 49999 04 0039 150</t>
  </si>
  <si>
    <t>Иные межбюджетные трансферты на организацию системы выявления, сопровождения одаренных детей</t>
  </si>
  <si>
    <t>953 2 02 45390 04 0000 150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</si>
  <si>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рамках реализации национального проекта "Безопасные и качественные автомобильные дороги")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</si>
  <si>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</si>
  <si>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</si>
  <si>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904 2 02 30024 04 0030 150</t>
  </si>
  <si>
    <t>3 412 822,33»;</t>
  </si>
  <si>
    <t>Елена Викторовна Чеснокова</t>
  </si>
  <si>
    <t>77 23 83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</si>
</sst>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4" fontId="2" fillId="0" borderId="0" xfId="2" applyNumberFormat="1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 wrapText="1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justify" wrapText="1"/>
    </xf>
    <xf numFmtId="49" fontId="2" fillId="0" borderId="0" xfId="2" applyNumberFormat="1" applyFont="1" applyFill="1" applyAlignment="1">
      <alignment vertical="justify"/>
    </xf>
    <xf numFmtId="0" fontId="4" fillId="0" borderId="2" xfId="0" applyFont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6" fillId="0" borderId="2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 wrapText="1"/>
    </xf>
    <xf numFmtId="49" fontId="2" fillId="0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63"/>
  <sheetViews>
    <sheetView tabSelected="1" view="pageBreakPreview" topLeftCell="A94" zoomScale="70" zoomScaleSheetLayoutView="70" workbookViewId="0">
      <selection activeCell="A156" sqref="A156:XFD156"/>
    </sheetView>
  </sheetViews>
  <sheetFormatPr defaultColWidth="8.85546875" defaultRowHeight="15.75" x14ac:dyDescent="0.25"/>
  <cols>
    <col min="1" max="1" width="26.85546875" style="1" customWidth="1"/>
    <col min="2" max="2" width="42.42578125" style="13" customWidth="1"/>
    <col min="3" max="3" width="15.42578125" style="2" customWidth="1"/>
    <col min="4" max="4" width="13.28515625" style="2" customWidth="1"/>
    <col min="5" max="6" width="15.42578125" style="2" customWidth="1"/>
    <col min="7" max="7" width="12.7109375" style="31" bestFit="1" customWidth="1"/>
    <col min="8" max="8" width="15.42578125" style="2" customWidth="1"/>
    <col min="9" max="9" width="11.42578125" style="2" customWidth="1"/>
    <col min="10" max="16384" width="8.85546875" style="2"/>
  </cols>
  <sheetData>
    <row r="1" spans="1:9" ht="16.899999999999999" customHeight="1" x14ac:dyDescent="0.25">
      <c r="A1" s="2"/>
      <c r="B1" s="22" t="s">
        <v>96</v>
      </c>
      <c r="D1" s="34"/>
      <c r="E1" s="34"/>
      <c r="F1" s="41" t="s">
        <v>98</v>
      </c>
      <c r="G1" s="41"/>
      <c r="H1" s="41"/>
    </row>
    <row r="2" spans="1:9" ht="15.6" customHeight="1" x14ac:dyDescent="0.25">
      <c r="A2" s="2"/>
      <c r="B2" s="22"/>
      <c r="D2" s="34"/>
      <c r="E2" s="34"/>
      <c r="F2" s="41" t="s">
        <v>97</v>
      </c>
      <c r="G2" s="41"/>
      <c r="H2" s="41"/>
    </row>
    <row r="3" spans="1:9" ht="15.6" customHeight="1" x14ac:dyDescent="0.25">
      <c r="A3" s="2"/>
      <c r="B3" s="22"/>
      <c r="D3" s="35"/>
      <c r="E3" s="35"/>
      <c r="F3" s="42" t="s">
        <v>155</v>
      </c>
      <c r="G3" s="42"/>
      <c r="H3" s="42"/>
    </row>
    <row r="4" spans="1:9" ht="12.6" customHeight="1" x14ac:dyDescent="0.25">
      <c r="A4" s="2"/>
      <c r="B4" s="22"/>
      <c r="C4" s="23"/>
      <c r="D4" s="29"/>
      <c r="E4" s="29"/>
      <c r="F4" s="24"/>
    </row>
    <row r="5" spans="1:9" ht="39.75" customHeight="1" x14ac:dyDescent="0.25">
      <c r="A5" s="40" t="s">
        <v>103</v>
      </c>
      <c r="B5" s="40"/>
      <c r="C5" s="40"/>
      <c r="D5" s="40"/>
      <c r="E5" s="40"/>
      <c r="F5" s="40"/>
      <c r="G5" s="40"/>
      <c r="H5" s="40"/>
    </row>
    <row r="6" spans="1:9" ht="16.899999999999999" customHeight="1" x14ac:dyDescent="0.25">
      <c r="A6" s="17"/>
      <c r="B6" s="3"/>
      <c r="F6" s="21"/>
      <c r="H6" s="21" t="s">
        <v>0</v>
      </c>
    </row>
    <row r="7" spans="1:9" ht="53.25" customHeight="1" x14ac:dyDescent="0.25">
      <c r="A7" s="4" t="s">
        <v>161</v>
      </c>
      <c r="B7" s="5" t="s">
        <v>1</v>
      </c>
      <c r="C7" s="6" t="s">
        <v>157</v>
      </c>
      <c r="D7" s="6" t="s">
        <v>156</v>
      </c>
      <c r="E7" s="6" t="s">
        <v>158</v>
      </c>
      <c r="F7" s="6" t="s">
        <v>159</v>
      </c>
      <c r="G7" s="6" t="s">
        <v>156</v>
      </c>
      <c r="H7" s="6" t="s">
        <v>160</v>
      </c>
    </row>
    <row r="8" spans="1:9" ht="18" customHeight="1" x14ac:dyDescent="0.25">
      <c r="A8" s="4">
        <v>1</v>
      </c>
      <c r="B8" s="5">
        <v>2</v>
      </c>
      <c r="C8" s="7">
        <v>3</v>
      </c>
      <c r="D8" s="7">
        <v>4</v>
      </c>
      <c r="E8" s="7">
        <v>5</v>
      </c>
      <c r="F8" s="7">
        <v>6</v>
      </c>
      <c r="G8" s="5">
        <v>7</v>
      </c>
      <c r="H8" s="5">
        <v>8</v>
      </c>
    </row>
    <row r="9" spans="1:9" s="9" customFormat="1" ht="35.25" customHeight="1" x14ac:dyDescent="0.2">
      <c r="A9" s="8"/>
      <c r="B9" s="19" t="s">
        <v>2</v>
      </c>
      <c r="C9" s="15">
        <f t="shared" ref="C9:H9" si="0">C10+C26</f>
        <v>1086669.78</v>
      </c>
      <c r="D9" s="15">
        <f t="shared" si="0"/>
        <v>6214.73</v>
      </c>
      <c r="E9" s="15">
        <f>E10+E26</f>
        <v>1092884.51</v>
      </c>
      <c r="F9" s="15">
        <f t="shared" si="0"/>
        <v>1103127.94</v>
      </c>
      <c r="G9" s="33">
        <f t="shared" si="0"/>
        <v>0</v>
      </c>
      <c r="H9" s="15">
        <f t="shared" si="0"/>
        <v>1103127.94</v>
      </c>
    </row>
    <row r="10" spans="1:9" ht="20.45" customHeight="1" x14ac:dyDescent="0.25">
      <c r="A10" s="10"/>
      <c r="B10" s="19" t="s">
        <v>3</v>
      </c>
      <c r="C10" s="15">
        <f>C11+C13+C15+C20+C23+C25</f>
        <v>953478.66</v>
      </c>
      <c r="D10" s="15">
        <f>D11</f>
        <v>6214.73</v>
      </c>
      <c r="E10" s="15">
        <f>E11+E13+E15+E20+E23+E25</f>
        <v>959693.39</v>
      </c>
      <c r="F10" s="15">
        <f>F11+F14+F15+F20+F23+F25</f>
        <v>979599.28</v>
      </c>
      <c r="G10" s="38"/>
      <c r="H10" s="15">
        <f>H11+H14+H15+H20+H23+H25</f>
        <v>979599.28</v>
      </c>
    </row>
    <row r="11" spans="1:9" ht="20.45" customHeight="1" x14ac:dyDescent="0.25">
      <c r="A11" s="11" t="s">
        <v>102</v>
      </c>
      <c r="B11" s="19" t="s">
        <v>100</v>
      </c>
      <c r="C11" s="15">
        <f>C12</f>
        <v>698869.9</v>
      </c>
      <c r="D11" s="15">
        <f>D12</f>
        <v>6214.73</v>
      </c>
      <c r="E11" s="15">
        <f>C11+D11</f>
        <v>705084.63</v>
      </c>
      <c r="F11" s="15">
        <f>F12</f>
        <v>720604.81</v>
      </c>
      <c r="G11" s="38"/>
      <c r="H11" s="15">
        <f>H12</f>
        <v>720604.81</v>
      </c>
    </row>
    <row r="12" spans="1:9" ht="23.45" customHeight="1" x14ac:dyDescent="0.25">
      <c r="A12" s="11" t="s">
        <v>101</v>
      </c>
      <c r="B12" s="14" t="s">
        <v>4</v>
      </c>
      <c r="C12" s="15">
        <v>698869.9</v>
      </c>
      <c r="D12" s="15">
        <v>6214.73</v>
      </c>
      <c r="E12" s="15">
        <f>C12+D12</f>
        <v>705084.63</v>
      </c>
      <c r="F12" s="15">
        <v>720604.81</v>
      </c>
      <c r="G12" s="38"/>
      <c r="H12" s="15">
        <v>720604.81</v>
      </c>
    </row>
    <row r="13" spans="1:9" ht="48.75" customHeight="1" x14ac:dyDescent="0.25">
      <c r="A13" s="11" t="s">
        <v>106</v>
      </c>
      <c r="B13" s="14" t="s">
        <v>107</v>
      </c>
      <c r="C13" s="15">
        <f>C14</f>
        <v>9232</v>
      </c>
      <c r="D13" s="33"/>
      <c r="E13" s="15">
        <f>E14</f>
        <v>9232</v>
      </c>
      <c r="F13" s="15">
        <f>F14</f>
        <v>15098</v>
      </c>
      <c r="G13" s="38"/>
      <c r="H13" s="15">
        <f>H14</f>
        <v>15098</v>
      </c>
    </row>
    <row r="14" spans="1:9" ht="48.75" customHeight="1" x14ac:dyDescent="0.25">
      <c r="A14" s="11" t="s">
        <v>105</v>
      </c>
      <c r="B14" s="18" t="s">
        <v>5</v>
      </c>
      <c r="C14" s="15">
        <v>9232</v>
      </c>
      <c r="D14" s="33"/>
      <c r="E14" s="15">
        <v>9232</v>
      </c>
      <c r="F14" s="15">
        <v>15098</v>
      </c>
      <c r="G14" s="38"/>
      <c r="H14" s="15">
        <v>15098</v>
      </c>
    </row>
    <row r="15" spans="1:9" ht="24.75" customHeight="1" x14ac:dyDescent="0.25">
      <c r="A15" s="11" t="s">
        <v>6</v>
      </c>
      <c r="B15" s="14" t="s">
        <v>7</v>
      </c>
      <c r="C15" s="15">
        <f>C16+C17+C18+C19</f>
        <v>92530.86</v>
      </c>
      <c r="D15" s="33"/>
      <c r="E15" s="15">
        <f>E16+E17+E18+E19</f>
        <v>92530.86</v>
      </c>
      <c r="F15" s="15">
        <f>F16+F17+F18+F19</f>
        <v>89175.77</v>
      </c>
      <c r="G15" s="38"/>
      <c r="H15" s="15">
        <f>H16+H17+H18+H19</f>
        <v>89175.77</v>
      </c>
      <c r="I15" s="16"/>
    </row>
    <row r="16" spans="1:9" ht="37.15" customHeight="1" x14ac:dyDescent="0.25">
      <c r="A16" s="11" t="s">
        <v>8</v>
      </c>
      <c r="B16" s="14" t="s">
        <v>9</v>
      </c>
      <c r="C16" s="15">
        <v>48375</v>
      </c>
      <c r="D16" s="33"/>
      <c r="E16" s="15">
        <v>48375</v>
      </c>
      <c r="F16" s="15">
        <v>77383</v>
      </c>
      <c r="G16" s="38"/>
      <c r="H16" s="15">
        <v>77383</v>
      </c>
    </row>
    <row r="17" spans="1:8" ht="34.9" customHeight="1" x14ac:dyDescent="0.25">
      <c r="A17" s="11" t="s">
        <v>10</v>
      </c>
      <c r="B17" s="14" t="s">
        <v>11</v>
      </c>
      <c r="C17" s="15">
        <v>43201</v>
      </c>
      <c r="D17" s="33"/>
      <c r="E17" s="15">
        <v>43201</v>
      </c>
      <c r="F17" s="15">
        <v>10800</v>
      </c>
      <c r="G17" s="38"/>
      <c r="H17" s="15">
        <v>10800</v>
      </c>
    </row>
    <row r="18" spans="1:8" ht="25.15" customHeight="1" x14ac:dyDescent="0.25">
      <c r="A18" s="11" t="s">
        <v>12</v>
      </c>
      <c r="B18" s="14" t="s">
        <v>13</v>
      </c>
      <c r="C18" s="15">
        <v>57.3</v>
      </c>
      <c r="D18" s="33"/>
      <c r="E18" s="15">
        <v>57.3</v>
      </c>
      <c r="F18" s="15">
        <v>59.6</v>
      </c>
      <c r="G18" s="38"/>
      <c r="H18" s="15">
        <v>59.6</v>
      </c>
    </row>
    <row r="19" spans="1:8" ht="70.5" customHeight="1" x14ac:dyDescent="0.25">
      <c r="A19" s="11" t="s">
        <v>146</v>
      </c>
      <c r="B19" s="14" t="s">
        <v>147</v>
      </c>
      <c r="C19" s="15">
        <v>897.56</v>
      </c>
      <c r="D19" s="33"/>
      <c r="E19" s="15">
        <v>897.56</v>
      </c>
      <c r="F19" s="15">
        <v>933.17</v>
      </c>
      <c r="G19" s="38"/>
      <c r="H19" s="15">
        <v>933.17</v>
      </c>
    </row>
    <row r="20" spans="1:8" ht="24" customHeight="1" x14ac:dyDescent="0.25">
      <c r="A20" s="11" t="s">
        <v>14</v>
      </c>
      <c r="B20" s="14" t="s">
        <v>15</v>
      </c>
      <c r="C20" s="15">
        <f>C21+C22</f>
        <v>139357</v>
      </c>
      <c r="D20" s="33"/>
      <c r="E20" s="15">
        <f>E21+E22</f>
        <v>139357</v>
      </c>
      <c r="F20" s="15">
        <f>F21+F22</f>
        <v>140707</v>
      </c>
      <c r="G20" s="38"/>
      <c r="H20" s="15">
        <f>H21+H22</f>
        <v>140707</v>
      </c>
    </row>
    <row r="21" spans="1:8" ht="21.6" customHeight="1" x14ac:dyDescent="0.25">
      <c r="A21" s="11" t="s">
        <v>16</v>
      </c>
      <c r="B21" s="14" t="s">
        <v>17</v>
      </c>
      <c r="C21" s="15">
        <v>34146</v>
      </c>
      <c r="D21" s="33"/>
      <c r="E21" s="15">
        <v>34146</v>
      </c>
      <c r="F21" s="15">
        <v>35232</v>
      </c>
      <c r="G21" s="38"/>
      <c r="H21" s="15">
        <v>35232</v>
      </c>
    </row>
    <row r="22" spans="1:8" ht="25.9" customHeight="1" x14ac:dyDescent="0.25">
      <c r="A22" s="11" t="s">
        <v>99</v>
      </c>
      <c r="B22" s="14" t="s">
        <v>18</v>
      </c>
      <c r="C22" s="15">
        <v>105211</v>
      </c>
      <c r="D22" s="33"/>
      <c r="E22" s="15">
        <v>105211</v>
      </c>
      <c r="F22" s="15">
        <v>105475</v>
      </c>
      <c r="G22" s="38"/>
      <c r="H22" s="15">
        <v>105475</v>
      </c>
    </row>
    <row r="23" spans="1:8" ht="39" customHeight="1" x14ac:dyDescent="0.25">
      <c r="A23" s="11" t="s">
        <v>89</v>
      </c>
      <c r="B23" s="20" t="s">
        <v>90</v>
      </c>
      <c r="C23" s="15">
        <f>C24</f>
        <v>1.1000000000000001</v>
      </c>
      <c r="D23" s="33"/>
      <c r="E23" s="15">
        <f>E24</f>
        <v>1.1000000000000001</v>
      </c>
      <c r="F23" s="15">
        <f>F24</f>
        <v>1.1000000000000001</v>
      </c>
      <c r="G23" s="38"/>
      <c r="H23" s="15">
        <f>H24</f>
        <v>1.1000000000000001</v>
      </c>
    </row>
    <row r="24" spans="1:8" ht="36" customHeight="1" x14ac:dyDescent="0.25">
      <c r="A24" s="11" t="s">
        <v>91</v>
      </c>
      <c r="B24" s="20" t="s">
        <v>92</v>
      </c>
      <c r="C24" s="15">
        <v>1.1000000000000001</v>
      </c>
      <c r="D24" s="33"/>
      <c r="E24" s="15">
        <v>1.1000000000000001</v>
      </c>
      <c r="F24" s="15">
        <v>1.1000000000000001</v>
      </c>
      <c r="G24" s="38"/>
      <c r="H24" s="15">
        <v>1.1000000000000001</v>
      </c>
    </row>
    <row r="25" spans="1:8" ht="25.15" customHeight="1" x14ac:dyDescent="0.25">
      <c r="A25" s="11" t="s">
        <v>19</v>
      </c>
      <c r="B25" s="14" t="s">
        <v>20</v>
      </c>
      <c r="C25" s="15">
        <v>13487.8</v>
      </c>
      <c r="D25" s="33"/>
      <c r="E25" s="15">
        <v>13487.8</v>
      </c>
      <c r="F25" s="15">
        <v>14012.6</v>
      </c>
      <c r="G25" s="38"/>
      <c r="H25" s="15">
        <v>14012.6</v>
      </c>
    </row>
    <row r="26" spans="1:8" ht="22.9" customHeight="1" x14ac:dyDescent="0.25">
      <c r="A26" s="11"/>
      <c r="B26" s="19" t="s">
        <v>21</v>
      </c>
      <c r="C26" s="15">
        <f t="shared" ref="C26:H26" si="1">C27+C39+C42+C45+C46+C41</f>
        <v>133191.12</v>
      </c>
      <c r="D26" s="33">
        <f t="shared" si="1"/>
        <v>0</v>
      </c>
      <c r="E26" s="15">
        <f t="shared" si="1"/>
        <v>133191.12</v>
      </c>
      <c r="F26" s="15">
        <f t="shared" si="1"/>
        <v>123528.65999999999</v>
      </c>
      <c r="G26" s="33">
        <f t="shared" si="1"/>
        <v>0</v>
      </c>
      <c r="H26" s="15">
        <f t="shared" si="1"/>
        <v>123528.65999999999</v>
      </c>
    </row>
    <row r="27" spans="1:8" ht="53.25" customHeight="1" x14ac:dyDescent="0.25">
      <c r="A27" s="11" t="s">
        <v>22</v>
      </c>
      <c r="B27" s="19" t="s">
        <v>23</v>
      </c>
      <c r="C27" s="15">
        <f>C28+C29+C32+C33</f>
        <v>82201.069999999992</v>
      </c>
      <c r="D27" s="33"/>
      <c r="E27" s="15">
        <f>E28+E29+E32+E33</f>
        <v>82201.069999999992</v>
      </c>
      <c r="F27" s="15">
        <f>F28+F29+F32+F33</f>
        <v>79855.069999999992</v>
      </c>
      <c r="G27" s="38"/>
      <c r="H27" s="15">
        <f>H28+H29+H32+H33</f>
        <v>79855.069999999992</v>
      </c>
    </row>
    <row r="28" spans="1:8" ht="87.75" customHeight="1" x14ac:dyDescent="0.25">
      <c r="A28" s="11" t="s">
        <v>24</v>
      </c>
      <c r="B28" s="19" t="s">
        <v>25</v>
      </c>
      <c r="C28" s="15">
        <v>14.1</v>
      </c>
      <c r="D28" s="33"/>
      <c r="E28" s="15">
        <v>14.1</v>
      </c>
      <c r="F28" s="15">
        <v>14.1</v>
      </c>
      <c r="G28" s="38"/>
      <c r="H28" s="15">
        <v>14.1</v>
      </c>
    </row>
    <row r="29" spans="1:8" ht="24" customHeight="1" x14ac:dyDescent="0.25">
      <c r="A29" s="11"/>
      <c r="B29" s="18" t="s">
        <v>26</v>
      </c>
      <c r="C29" s="15">
        <f>C30+C31</f>
        <v>45558.2</v>
      </c>
      <c r="D29" s="33"/>
      <c r="E29" s="15">
        <f>E30+E31</f>
        <v>45558.2</v>
      </c>
      <c r="F29" s="15">
        <f>F30+F31</f>
        <v>43536.7</v>
      </c>
      <c r="G29" s="38"/>
      <c r="H29" s="15">
        <f>H30+H31</f>
        <v>43536.7</v>
      </c>
    </row>
    <row r="30" spans="1:8" ht="132" customHeight="1" x14ac:dyDescent="0.25">
      <c r="A30" s="11" t="s">
        <v>27</v>
      </c>
      <c r="B30" s="18" t="s">
        <v>28</v>
      </c>
      <c r="C30" s="15">
        <v>21407.4</v>
      </c>
      <c r="D30" s="33"/>
      <c r="E30" s="15">
        <v>21407.4</v>
      </c>
      <c r="F30" s="15">
        <v>21407.4</v>
      </c>
      <c r="G30" s="38"/>
      <c r="H30" s="15">
        <v>21407.4</v>
      </c>
    </row>
    <row r="31" spans="1:8" ht="135.75" customHeight="1" x14ac:dyDescent="0.25">
      <c r="A31" s="11" t="s">
        <v>29</v>
      </c>
      <c r="B31" s="18" t="s">
        <v>30</v>
      </c>
      <c r="C31" s="15">
        <v>24150.799999999999</v>
      </c>
      <c r="D31" s="33"/>
      <c r="E31" s="15">
        <v>24150.799999999999</v>
      </c>
      <c r="F31" s="15">
        <v>22129.3</v>
      </c>
      <c r="G31" s="38"/>
      <c r="H31" s="15">
        <v>22129.3</v>
      </c>
    </row>
    <row r="32" spans="1:8" ht="93" customHeight="1" x14ac:dyDescent="0.25">
      <c r="A32" s="11" t="s">
        <v>31</v>
      </c>
      <c r="B32" s="18" t="s">
        <v>32</v>
      </c>
      <c r="C32" s="15">
        <v>6</v>
      </c>
      <c r="D32" s="33"/>
      <c r="E32" s="15">
        <v>6</v>
      </c>
      <c r="F32" s="15">
        <v>5</v>
      </c>
      <c r="G32" s="38"/>
      <c r="H32" s="15">
        <v>5</v>
      </c>
    </row>
    <row r="33" spans="1:8" ht="124.5" customHeight="1" x14ac:dyDescent="0.25">
      <c r="A33" s="11" t="s">
        <v>33</v>
      </c>
      <c r="B33" s="18" t="s">
        <v>34</v>
      </c>
      <c r="C33" s="15">
        <f>C34+C35+C36+C37+C38</f>
        <v>36622.769999999997</v>
      </c>
      <c r="D33" s="33"/>
      <c r="E33" s="15">
        <f>E34+E35+E36+E37+E38</f>
        <v>36622.769999999997</v>
      </c>
      <c r="F33" s="15">
        <f>F34+F35+F36+F37+F38</f>
        <v>36299.269999999997</v>
      </c>
      <c r="G33" s="38"/>
      <c r="H33" s="15">
        <f>H34+H35+H36+H37+H38</f>
        <v>36299.269999999997</v>
      </c>
    </row>
    <row r="34" spans="1:8" ht="72.75" customHeight="1" x14ac:dyDescent="0.25">
      <c r="A34" s="11" t="s">
        <v>35</v>
      </c>
      <c r="B34" s="18" t="s">
        <v>36</v>
      </c>
      <c r="C34" s="15">
        <v>23777.87</v>
      </c>
      <c r="D34" s="33"/>
      <c r="E34" s="15">
        <v>23777.87</v>
      </c>
      <c r="F34" s="15">
        <v>23777.87</v>
      </c>
      <c r="G34" s="38"/>
      <c r="H34" s="15">
        <v>23777.87</v>
      </c>
    </row>
    <row r="35" spans="1:8" ht="68.25" customHeight="1" x14ac:dyDescent="0.25">
      <c r="A35" s="11" t="s">
        <v>37</v>
      </c>
      <c r="B35" s="18" t="s">
        <v>38</v>
      </c>
      <c r="C35" s="15">
        <v>6966.9</v>
      </c>
      <c r="D35" s="33"/>
      <c r="E35" s="15">
        <v>6966.9</v>
      </c>
      <c r="F35" s="15">
        <v>6643.4</v>
      </c>
      <c r="G35" s="38"/>
      <c r="H35" s="15">
        <v>6643.4</v>
      </c>
    </row>
    <row r="36" spans="1:8" ht="73.5" customHeight="1" x14ac:dyDescent="0.25">
      <c r="A36" s="11" t="s">
        <v>39</v>
      </c>
      <c r="B36" s="18" t="s">
        <v>40</v>
      </c>
      <c r="C36" s="15">
        <v>529.36</v>
      </c>
      <c r="D36" s="33"/>
      <c r="E36" s="15">
        <v>529.36</v>
      </c>
      <c r="F36" s="15">
        <v>529.36</v>
      </c>
      <c r="G36" s="38"/>
      <c r="H36" s="15">
        <v>529.36</v>
      </c>
    </row>
    <row r="37" spans="1:8" ht="65.25" customHeight="1" x14ac:dyDescent="0.25">
      <c r="A37" s="11" t="s">
        <v>41</v>
      </c>
      <c r="B37" s="18" t="s">
        <v>42</v>
      </c>
      <c r="C37" s="15">
        <v>1152.04</v>
      </c>
      <c r="D37" s="33"/>
      <c r="E37" s="15">
        <v>1152.04</v>
      </c>
      <c r="F37" s="15">
        <v>1152.04</v>
      </c>
      <c r="G37" s="38"/>
      <c r="H37" s="15">
        <v>1152.04</v>
      </c>
    </row>
    <row r="38" spans="1:8" ht="69" customHeight="1" x14ac:dyDescent="0.25">
      <c r="A38" s="11" t="s">
        <v>43</v>
      </c>
      <c r="B38" s="18" t="s">
        <v>44</v>
      </c>
      <c r="C38" s="15">
        <v>4196.6000000000004</v>
      </c>
      <c r="D38" s="33"/>
      <c r="E38" s="15">
        <v>4196.6000000000004</v>
      </c>
      <c r="F38" s="15">
        <v>4196.6000000000004</v>
      </c>
      <c r="G38" s="38"/>
      <c r="H38" s="15">
        <v>4196.6000000000004</v>
      </c>
    </row>
    <row r="39" spans="1:8" ht="41.25" customHeight="1" x14ac:dyDescent="0.25">
      <c r="A39" s="11" t="s">
        <v>45</v>
      </c>
      <c r="B39" s="14" t="s">
        <v>46</v>
      </c>
      <c r="C39" s="15">
        <f>C40</f>
        <v>19313.990000000002</v>
      </c>
      <c r="D39" s="33"/>
      <c r="E39" s="15">
        <f>E40</f>
        <v>19313.990000000002</v>
      </c>
      <c r="F39" s="15">
        <f>F40</f>
        <v>20721.79</v>
      </c>
      <c r="G39" s="38"/>
      <c r="H39" s="15">
        <f>H40</f>
        <v>20721.79</v>
      </c>
    </row>
    <row r="40" spans="1:8" ht="37.5" customHeight="1" x14ac:dyDescent="0.25">
      <c r="A40" s="11" t="s">
        <v>47</v>
      </c>
      <c r="B40" s="14" t="s">
        <v>48</v>
      </c>
      <c r="C40" s="15">
        <v>19313.990000000002</v>
      </c>
      <c r="D40" s="33"/>
      <c r="E40" s="15">
        <v>19313.990000000002</v>
      </c>
      <c r="F40" s="15">
        <v>20721.79</v>
      </c>
      <c r="G40" s="38"/>
      <c r="H40" s="15">
        <v>20721.79</v>
      </c>
    </row>
    <row r="41" spans="1:8" ht="35.25" customHeight="1" x14ac:dyDescent="0.25">
      <c r="A41" s="11" t="s">
        <v>49</v>
      </c>
      <c r="B41" s="14" t="s">
        <v>104</v>
      </c>
      <c r="C41" s="15">
        <v>6209</v>
      </c>
      <c r="D41" s="33"/>
      <c r="E41" s="15">
        <v>6209</v>
      </c>
      <c r="F41" s="15">
        <v>4428</v>
      </c>
      <c r="G41" s="38"/>
      <c r="H41" s="15">
        <v>4428</v>
      </c>
    </row>
    <row r="42" spans="1:8" ht="33.75" customHeight="1" x14ac:dyDescent="0.25">
      <c r="A42" s="11" t="s">
        <v>50</v>
      </c>
      <c r="B42" s="14" t="s">
        <v>51</v>
      </c>
      <c r="C42" s="15">
        <f t="shared" ref="C42:H42" si="2">C43+C44</f>
        <v>14312.66</v>
      </c>
      <c r="D42" s="33">
        <f t="shared" si="2"/>
        <v>0</v>
      </c>
      <c r="E42" s="15">
        <f t="shared" si="2"/>
        <v>14312.66</v>
      </c>
      <c r="F42" s="15">
        <f t="shared" si="2"/>
        <v>7067.7000000000007</v>
      </c>
      <c r="G42" s="33">
        <f t="shared" si="2"/>
        <v>0</v>
      </c>
      <c r="H42" s="15">
        <f t="shared" si="2"/>
        <v>7067.7000000000007</v>
      </c>
    </row>
    <row r="43" spans="1:8" ht="151.5" customHeight="1" x14ac:dyDescent="0.25">
      <c r="A43" s="11" t="s">
        <v>52</v>
      </c>
      <c r="B43" s="18" t="s">
        <v>53</v>
      </c>
      <c r="C43" s="15">
        <v>14062.66</v>
      </c>
      <c r="D43" s="33"/>
      <c r="E43" s="15">
        <f>C43+D43</f>
        <v>14062.66</v>
      </c>
      <c r="F43" s="15">
        <v>6817.7000000000007</v>
      </c>
      <c r="G43" s="38"/>
      <c r="H43" s="15">
        <f>F43+G43</f>
        <v>6817.7000000000007</v>
      </c>
    </row>
    <row r="44" spans="1:8" ht="82.5" customHeight="1" x14ac:dyDescent="0.25">
      <c r="A44" s="11" t="s">
        <v>54</v>
      </c>
      <c r="B44" s="14" t="s">
        <v>55</v>
      </c>
      <c r="C44" s="15">
        <v>250</v>
      </c>
      <c r="D44" s="33"/>
      <c r="E44" s="15">
        <f>C44+D44</f>
        <v>250</v>
      </c>
      <c r="F44" s="15">
        <v>250</v>
      </c>
      <c r="G44" s="38"/>
      <c r="H44" s="15">
        <f>F44+G44</f>
        <v>250</v>
      </c>
    </row>
    <row r="45" spans="1:8" ht="27" customHeight="1" x14ac:dyDescent="0.25">
      <c r="A45" s="11" t="s">
        <v>56</v>
      </c>
      <c r="B45" s="14" t="s">
        <v>57</v>
      </c>
      <c r="C45" s="15">
        <v>11034.29</v>
      </c>
      <c r="D45" s="33"/>
      <c r="E45" s="15">
        <v>11034.29</v>
      </c>
      <c r="F45" s="15">
        <v>11436.1</v>
      </c>
      <c r="G45" s="38"/>
      <c r="H45" s="15">
        <v>11436.1</v>
      </c>
    </row>
    <row r="46" spans="1:8" ht="31.5" customHeight="1" x14ac:dyDescent="0.25">
      <c r="A46" s="11" t="s">
        <v>58</v>
      </c>
      <c r="B46" s="14" t="s">
        <v>59</v>
      </c>
      <c r="C46" s="15">
        <v>120.11</v>
      </c>
      <c r="D46" s="33"/>
      <c r="E46" s="15">
        <v>120.11</v>
      </c>
      <c r="F46" s="15">
        <v>20</v>
      </c>
      <c r="G46" s="38"/>
      <c r="H46" s="15">
        <v>20</v>
      </c>
    </row>
    <row r="47" spans="1:8" ht="26.45" customHeight="1" x14ac:dyDescent="0.25">
      <c r="A47" s="11" t="s">
        <v>60</v>
      </c>
      <c r="B47" s="14" t="s">
        <v>61</v>
      </c>
      <c r="C47" s="15">
        <f t="shared" ref="C47:H47" si="3">C48</f>
        <v>2343121.3899999997</v>
      </c>
      <c r="D47" s="33">
        <f t="shared" si="3"/>
        <v>0</v>
      </c>
      <c r="E47" s="15">
        <f t="shared" si="3"/>
        <v>2343121.3899999997</v>
      </c>
      <c r="F47" s="15">
        <f t="shared" si="3"/>
        <v>2309694.3899999997</v>
      </c>
      <c r="G47" s="33">
        <f t="shared" si="3"/>
        <v>0</v>
      </c>
      <c r="H47" s="15">
        <f t="shared" si="3"/>
        <v>2309694.3899999997</v>
      </c>
    </row>
    <row r="48" spans="1:8" ht="54" customHeight="1" x14ac:dyDescent="0.25">
      <c r="A48" s="11" t="s">
        <v>62</v>
      </c>
      <c r="B48" s="14" t="s">
        <v>63</v>
      </c>
      <c r="C48" s="15">
        <f t="shared" ref="C48:H48" si="4">C49+C53+C62+C89</f>
        <v>2343121.3899999997</v>
      </c>
      <c r="D48" s="33">
        <f t="shared" si="4"/>
        <v>0</v>
      </c>
      <c r="E48" s="15">
        <f t="shared" si="4"/>
        <v>2343121.3899999997</v>
      </c>
      <c r="F48" s="15">
        <f t="shared" si="4"/>
        <v>2309694.3899999997</v>
      </c>
      <c r="G48" s="33">
        <f t="shared" si="4"/>
        <v>0</v>
      </c>
      <c r="H48" s="15">
        <f t="shared" si="4"/>
        <v>2309694.3899999997</v>
      </c>
    </row>
    <row r="49" spans="1:8" ht="39.75" customHeight="1" x14ac:dyDescent="0.25">
      <c r="A49" s="11" t="s">
        <v>109</v>
      </c>
      <c r="B49" s="14" t="s">
        <v>87</v>
      </c>
      <c r="C49" s="15">
        <f t="shared" ref="C49:H49" si="5">SUM(C50:C52)</f>
        <v>937899.3</v>
      </c>
      <c r="D49" s="33">
        <f t="shared" si="5"/>
        <v>0</v>
      </c>
      <c r="E49" s="15">
        <f t="shared" si="5"/>
        <v>937899.3</v>
      </c>
      <c r="F49" s="15">
        <f t="shared" si="5"/>
        <v>904450.3</v>
      </c>
      <c r="G49" s="33">
        <f t="shared" si="5"/>
        <v>0</v>
      </c>
      <c r="H49" s="15">
        <f t="shared" si="5"/>
        <v>904450.3</v>
      </c>
    </row>
    <row r="50" spans="1:8" ht="89.25" customHeight="1" x14ac:dyDescent="0.25">
      <c r="A50" s="11" t="s">
        <v>110</v>
      </c>
      <c r="B50" s="14" t="s">
        <v>64</v>
      </c>
      <c r="C50" s="15">
        <v>192087.1</v>
      </c>
      <c r="D50" s="33"/>
      <c r="E50" s="15">
        <f>C50+D50</f>
        <v>192087.1</v>
      </c>
      <c r="F50" s="15">
        <v>164691.70000000001</v>
      </c>
      <c r="G50" s="38"/>
      <c r="H50" s="15">
        <f>F50+G50</f>
        <v>164691.70000000001</v>
      </c>
    </row>
    <row r="51" spans="1:8" ht="54" customHeight="1" x14ac:dyDescent="0.25">
      <c r="A51" s="11" t="s">
        <v>111</v>
      </c>
      <c r="B51" s="14" t="s">
        <v>65</v>
      </c>
      <c r="C51" s="15">
        <v>144475.20000000001</v>
      </c>
      <c r="D51" s="33"/>
      <c r="E51" s="15">
        <f t="shared" ref="E51:E52" si="6">C51+D51</f>
        <v>144475.20000000001</v>
      </c>
      <c r="F51" s="15">
        <v>147598.6</v>
      </c>
      <c r="G51" s="38"/>
      <c r="H51" s="15">
        <f t="shared" ref="H51:H52" si="7">F51+G51</f>
        <v>147598.6</v>
      </c>
    </row>
    <row r="52" spans="1:8" ht="85.5" customHeight="1" x14ac:dyDescent="0.25">
      <c r="A52" s="11" t="s">
        <v>112</v>
      </c>
      <c r="B52" s="14" t="s">
        <v>66</v>
      </c>
      <c r="C52" s="15">
        <v>601337</v>
      </c>
      <c r="D52" s="33"/>
      <c r="E52" s="15">
        <f t="shared" si="6"/>
        <v>601337</v>
      </c>
      <c r="F52" s="15">
        <v>592160</v>
      </c>
      <c r="G52" s="38"/>
      <c r="H52" s="15">
        <f t="shared" si="7"/>
        <v>592160</v>
      </c>
    </row>
    <row r="53" spans="1:8" ht="56.25" customHeight="1" x14ac:dyDescent="0.25">
      <c r="A53" s="11" t="s">
        <v>113</v>
      </c>
      <c r="B53" s="14" t="s">
        <v>88</v>
      </c>
      <c r="C53" s="15">
        <f t="shared" ref="C53:H53" si="8">SUM(C54:C54)</f>
        <v>38904</v>
      </c>
      <c r="D53" s="33">
        <f t="shared" si="8"/>
        <v>0</v>
      </c>
      <c r="E53" s="15">
        <f t="shared" si="8"/>
        <v>38904</v>
      </c>
      <c r="F53" s="15">
        <f t="shared" si="8"/>
        <v>38904</v>
      </c>
      <c r="G53" s="33">
        <f t="shared" si="8"/>
        <v>0</v>
      </c>
      <c r="H53" s="15">
        <f t="shared" si="8"/>
        <v>38904</v>
      </c>
    </row>
    <row r="54" spans="1:8" ht="47.25" customHeight="1" x14ac:dyDescent="0.25">
      <c r="A54" s="11" t="s">
        <v>114</v>
      </c>
      <c r="B54" s="14" t="s">
        <v>67</v>
      </c>
      <c r="C54" s="15">
        <f t="shared" ref="C54:H54" si="9">SUM(C55:C61)</f>
        <v>38904</v>
      </c>
      <c r="D54" s="33">
        <f t="shared" si="9"/>
        <v>0</v>
      </c>
      <c r="E54" s="15">
        <f t="shared" si="9"/>
        <v>38904</v>
      </c>
      <c r="F54" s="15">
        <f t="shared" si="9"/>
        <v>38904</v>
      </c>
      <c r="G54" s="33">
        <f t="shared" si="9"/>
        <v>0</v>
      </c>
      <c r="H54" s="15">
        <f t="shared" si="9"/>
        <v>38904</v>
      </c>
    </row>
    <row r="55" spans="1:8" ht="50.25" customHeight="1" x14ac:dyDescent="0.25">
      <c r="A55" s="11" t="s">
        <v>115</v>
      </c>
      <c r="B55" s="14" t="s">
        <v>68</v>
      </c>
      <c r="C55" s="15">
        <v>103.7</v>
      </c>
      <c r="D55" s="33"/>
      <c r="E55" s="15">
        <f>C55+D55</f>
        <v>103.7</v>
      </c>
      <c r="F55" s="15">
        <v>103.7</v>
      </c>
      <c r="G55" s="38"/>
      <c r="H55" s="15">
        <f>F55+G55</f>
        <v>103.7</v>
      </c>
    </row>
    <row r="56" spans="1:8" ht="51" customHeight="1" x14ac:dyDescent="0.25">
      <c r="A56" s="11" t="s">
        <v>116</v>
      </c>
      <c r="B56" s="14" t="s">
        <v>69</v>
      </c>
      <c r="C56" s="15">
        <v>11424</v>
      </c>
      <c r="D56" s="33"/>
      <c r="E56" s="15">
        <f t="shared" ref="E56:E61" si="10">C56+D56</f>
        <v>11424</v>
      </c>
      <c r="F56" s="15">
        <v>11424</v>
      </c>
      <c r="G56" s="38"/>
      <c r="H56" s="15">
        <f t="shared" ref="H56:H61" si="11">F56+G56</f>
        <v>11424</v>
      </c>
    </row>
    <row r="57" spans="1:8" ht="98.25" customHeight="1" x14ac:dyDescent="0.25">
      <c r="A57" s="11" t="s">
        <v>117</v>
      </c>
      <c r="B57" s="14" t="s">
        <v>93</v>
      </c>
      <c r="C57" s="15">
        <v>7789.4</v>
      </c>
      <c r="D57" s="33"/>
      <c r="E57" s="15">
        <f t="shared" si="10"/>
        <v>7789.4</v>
      </c>
      <c r="F57" s="15">
        <v>7789.4</v>
      </c>
      <c r="G57" s="38"/>
      <c r="H57" s="15">
        <f t="shared" si="11"/>
        <v>7789.4</v>
      </c>
    </row>
    <row r="58" spans="1:8" ht="304.5" customHeight="1" x14ac:dyDescent="0.25">
      <c r="A58" s="11" t="s">
        <v>118</v>
      </c>
      <c r="B58" s="14" t="s">
        <v>94</v>
      </c>
      <c r="C58" s="15">
        <v>9778.2000000000007</v>
      </c>
      <c r="D58" s="33"/>
      <c r="E58" s="15">
        <f>C58+D58</f>
        <v>9778.2000000000007</v>
      </c>
      <c r="F58" s="15">
        <v>9778.2000000000007</v>
      </c>
      <c r="G58" s="38"/>
      <c r="H58" s="15">
        <f t="shared" si="11"/>
        <v>9778.2000000000007</v>
      </c>
    </row>
    <row r="59" spans="1:8" ht="61.5" customHeight="1" x14ac:dyDescent="0.25">
      <c r="A59" s="11" t="s">
        <v>166</v>
      </c>
      <c r="B59" s="14" t="s">
        <v>167</v>
      </c>
      <c r="C59" s="15">
        <v>3398</v>
      </c>
      <c r="D59" s="33"/>
      <c r="E59" s="15">
        <f>C59+D59</f>
        <v>3398</v>
      </c>
      <c r="F59" s="30">
        <v>3398</v>
      </c>
      <c r="G59" s="38"/>
      <c r="H59" s="15">
        <f t="shared" si="11"/>
        <v>3398</v>
      </c>
    </row>
    <row r="60" spans="1:8" ht="71.25" customHeight="1" x14ac:dyDescent="0.25">
      <c r="A60" s="11" t="s">
        <v>119</v>
      </c>
      <c r="B60" s="14" t="s">
        <v>70</v>
      </c>
      <c r="C60" s="15">
        <v>5619.9</v>
      </c>
      <c r="D60" s="33"/>
      <c r="E60" s="15">
        <f t="shared" si="10"/>
        <v>5619.9</v>
      </c>
      <c r="F60" s="15">
        <v>5619.9</v>
      </c>
      <c r="G60" s="38"/>
      <c r="H60" s="15">
        <f t="shared" si="11"/>
        <v>5619.9</v>
      </c>
    </row>
    <row r="61" spans="1:8" ht="75" customHeight="1" x14ac:dyDescent="0.25">
      <c r="A61" s="11" t="s">
        <v>120</v>
      </c>
      <c r="B61" s="14" t="s">
        <v>70</v>
      </c>
      <c r="C61" s="15">
        <v>790.8</v>
      </c>
      <c r="D61" s="33"/>
      <c r="E61" s="15">
        <f t="shared" si="10"/>
        <v>790.8</v>
      </c>
      <c r="F61" s="15">
        <v>790.8</v>
      </c>
      <c r="G61" s="38"/>
      <c r="H61" s="15">
        <f t="shared" si="11"/>
        <v>790.8</v>
      </c>
    </row>
    <row r="62" spans="1:8" ht="52.5" customHeight="1" x14ac:dyDescent="0.25">
      <c r="A62" s="11" t="s">
        <v>121</v>
      </c>
      <c r="B62" s="14" t="s">
        <v>108</v>
      </c>
      <c r="C62" s="15">
        <f>C63+C85+C86+C87+C88</f>
        <v>1277350.29</v>
      </c>
      <c r="D62" s="33">
        <f>D63+D85+D86+D87+D88</f>
        <v>0</v>
      </c>
      <c r="E62" s="15">
        <f>E63+E85+E86+E87+E88</f>
        <v>1277350.29</v>
      </c>
      <c r="F62" s="15">
        <f>F63+F85+F86+F87+F88</f>
        <v>1277372.29</v>
      </c>
      <c r="G62" s="33">
        <f t="shared" ref="G62:H62" si="12">G63+G85+G86+G87+G88</f>
        <v>0</v>
      </c>
      <c r="H62" s="15">
        <f t="shared" si="12"/>
        <v>1277372.29</v>
      </c>
    </row>
    <row r="63" spans="1:8" ht="70.5" customHeight="1" x14ac:dyDescent="0.25">
      <c r="A63" s="11" t="s">
        <v>122</v>
      </c>
      <c r="B63" s="18" t="s">
        <v>71</v>
      </c>
      <c r="C63" s="15">
        <f>SUM(C64:C84)</f>
        <v>1224768.3000000003</v>
      </c>
      <c r="D63" s="33">
        <f>SUM(D64:D84)</f>
        <v>0</v>
      </c>
      <c r="E63" s="15">
        <f t="shared" ref="E63:H63" si="13">SUM(E64:E84)</f>
        <v>1224768.3000000003</v>
      </c>
      <c r="F63" s="15">
        <f t="shared" si="13"/>
        <v>1224768.3000000003</v>
      </c>
      <c r="G63" s="33">
        <f t="shared" si="13"/>
        <v>0</v>
      </c>
      <c r="H63" s="15">
        <f t="shared" si="13"/>
        <v>1224768.3000000003</v>
      </c>
    </row>
    <row r="64" spans="1:8" ht="189" customHeight="1" x14ac:dyDescent="0.25">
      <c r="A64" s="11" t="s">
        <v>168</v>
      </c>
      <c r="B64" s="18" t="s">
        <v>169</v>
      </c>
      <c r="C64" s="15">
        <v>651758.6</v>
      </c>
      <c r="D64" s="33"/>
      <c r="E64" s="15">
        <f>C64+D64</f>
        <v>651758.6</v>
      </c>
      <c r="F64" s="15">
        <v>651758.6</v>
      </c>
      <c r="G64" s="33"/>
      <c r="H64" s="15">
        <f>F64+G64</f>
        <v>651758.6</v>
      </c>
    </row>
    <row r="65" spans="1:8" ht="123" customHeight="1" x14ac:dyDescent="0.25">
      <c r="A65" s="11" t="s">
        <v>123</v>
      </c>
      <c r="B65" s="14" t="s">
        <v>83</v>
      </c>
      <c r="C65" s="15">
        <v>527805</v>
      </c>
      <c r="D65" s="33"/>
      <c r="E65" s="15">
        <f>C65+D65</f>
        <v>527805</v>
      </c>
      <c r="F65" s="15">
        <v>527805</v>
      </c>
      <c r="G65" s="38"/>
      <c r="H65" s="15">
        <f>F65+G65</f>
        <v>527805</v>
      </c>
    </row>
    <row r="66" spans="1:8" ht="109.5" customHeight="1" x14ac:dyDescent="0.25">
      <c r="A66" s="11" t="s">
        <v>124</v>
      </c>
      <c r="B66" s="14" t="s">
        <v>86</v>
      </c>
      <c r="C66" s="15">
        <v>2946.6</v>
      </c>
      <c r="D66" s="33"/>
      <c r="E66" s="15">
        <f t="shared" ref="E66:E88" si="14">C66+D66</f>
        <v>2946.6</v>
      </c>
      <c r="F66" s="15">
        <v>2946.6</v>
      </c>
      <c r="G66" s="38"/>
      <c r="H66" s="15">
        <f t="shared" ref="H66:H88" si="15">F66+G66</f>
        <v>2946.6</v>
      </c>
    </row>
    <row r="67" spans="1:8" ht="112.5" customHeight="1" x14ac:dyDescent="0.25">
      <c r="A67" s="11" t="s">
        <v>125</v>
      </c>
      <c r="B67" s="14" t="s">
        <v>72</v>
      </c>
      <c r="C67" s="15">
        <v>48.8</v>
      </c>
      <c r="D67" s="33"/>
      <c r="E67" s="15">
        <f t="shared" si="14"/>
        <v>48.8</v>
      </c>
      <c r="F67" s="15">
        <v>48.8</v>
      </c>
      <c r="G67" s="38"/>
      <c r="H67" s="15">
        <f t="shared" si="15"/>
        <v>48.8</v>
      </c>
    </row>
    <row r="68" spans="1:8" s="1" customFormat="1" ht="110.25" customHeight="1" x14ac:dyDescent="0.25">
      <c r="A68" s="11" t="s">
        <v>178</v>
      </c>
      <c r="B68" s="14" t="s">
        <v>73</v>
      </c>
      <c r="C68" s="15">
        <v>47</v>
      </c>
      <c r="D68" s="33"/>
      <c r="E68" s="15">
        <f t="shared" si="14"/>
        <v>47</v>
      </c>
      <c r="F68" s="15">
        <v>47</v>
      </c>
      <c r="G68" s="33"/>
      <c r="H68" s="15">
        <f t="shared" si="15"/>
        <v>47</v>
      </c>
    </row>
    <row r="69" spans="1:8" s="1" customFormat="1" ht="109.5" customHeight="1" x14ac:dyDescent="0.25">
      <c r="A69" s="11" t="s">
        <v>126</v>
      </c>
      <c r="B69" s="14" t="s">
        <v>73</v>
      </c>
      <c r="C69" s="15">
        <v>539</v>
      </c>
      <c r="D69" s="33"/>
      <c r="E69" s="15">
        <f t="shared" si="14"/>
        <v>539</v>
      </c>
      <c r="F69" s="15">
        <v>539</v>
      </c>
      <c r="G69" s="33"/>
      <c r="H69" s="15">
        <f t="shared" si="15"/>
        <v>539</v>
      </c>
    </row>
    <row r="70" spans="1:8" ht="92.25" customHeight="1" x14ac:dyDescent="0.25">
      <c r="A70" s="11" t="s">
        <v>127</v>
      </c>
      <c r="B70" s="14" t="s">
        <v>74</v>
      </c>
      <c r="C70" s="15">
        <v>1159.5999999999999</v>
      </c>
      <c r="D70" s="33"/>
      <c r="E70" s="15">
        <f t="shared" si="14"/>
        <v>1159.5999999999999</v>
      </c>
      <c r="F70" s="15">
        <v>1159.5999999999999</v>
      </c>
      <c r="G70" s="38"/>
      <c r="H70" s="15">
        <f t="shared" si="15"/>
        <v>1159.5999999999999</v>
      </c>
    </row>
    <row r="71" spans="1:8" ht="170.25" customHeight="1" x14ac:dyDescent="0.25">
      <c r="A71" s="11" t="s">
        <v>128</v>
      </c>
      <c r="B71" s="14" t="s">
        <v>75</v>
      </c>
      <c r="C71" s="15">
        <v>20</v>
      </c>
      <c r="D71" s="33"/>
      <c r="E71" s="15">
        <f t="shared" si="14"/>
        <v>20</v>
      </c>
      <c r="F71" s="15">
        <v>20</v>
      </c>
      <c r="G71" s="38"/>
      <c r="H71" s="15">
        <f t="shared" si="15"/>
        <v>20</v>
      </c>
    </row>
    <row r="72" spans="1:8" ht="122.25" customHeight="1" x14ac:dyDescent="0.25">
      <c r="A72" s="11" t="s">
        <v>154</v>
      </c>
      <c r="B72" s="14" t="s">
        <v>148</v>
      </c>
      <c r="C72" s="15">
        <v>0.6</v>
      </c>
      <c r="D72" s="33"/>
      <c r="E72" s="15">
        <f t="shared" si="14"/>
        <v>0.6</v>
      </c>
      <c r="F72" s="15">
        <v>0.6</v>
      </c>
      <c r="G72" s="38"/>
      <c r="H72" s="15">
        <f t="shared" si="15"/>
        <v>0.6</v>
      </c>
    </row>
    <row r="73" spans="1:8" ht="98.25" customHeight="1" x14ac:dyDescent="0.25">
      <c r="A73" s="11" t="s">
        <v>129</v>
      </c>
      <c r="B73" s="14" t="s">
        <v>76</v>
      </c>
      <c r="C73" s="15">
        <v>100.7</v>
      </c>
      <c r="D73" s="33"/>
      <c r="E73" s="15">
        <f t="shared" si="14"/>
        <v>100.7</v>
      </c>
      <c r="F73" s="15">
        <v>100.7</v>
      </c>
      <c r="G73" s="38"/>
      <c r="H73" s="15">
        <f t="shared" si="15"/>
        <v>100.7</v>
      </c>
    </row>
    <row r="74" spans="1:8" ht="105.75" customHeight="1" x14ac:dyDescent="0.25">
      <c r="A74" s="11" t="s">
        <v>130</v>
      </c>
      <c r="B74" s="14" t="s">
        <v>176</v>
      </c>
      <c r="C74" s="15">
        <v>5375.2</v>
      </c>
      <c r="D74" s="33"/>
      <c r="E74" s="15">
        <f t="shared" si="14"/>
        <v>5375.2</v>
      </c>
      <c r="F74" s="15">
        <v>5375.2</v>
      </c>
      <c r="G74" s="38"/>
      <c r="H74" s="15">
        <f t="shared" si="15"/>
        <v>5375.2</v>
      </c>
    </row>
    <row r="75" spans="1:8" ht="104.25" customHeight="1" x14ac:dyDescent="0.25">
      <c r="A75" s="11" t="s">
        <v>131</v>
      </c>
      <c r="B75" s="14" t="s">
        <v>177</v>
      </c>
      <c r="C75" s="15">
        <v>1823.8</v>
      </c>
      <c r="D75" s="33"/>
      <c r="E75" s="15">
        <f t="shared" si="14"/>
        <v>1823.8</v>
      </c>
      <c r="F75" s="15">
        <v>1823.8</v>
      </c>
      <c r="G75" s="38"/>
      <c r="H75" s="15">
        <f t="shared" si="15"/>
        <v>1823.8</v>
      </c>
    </row>
    <row r="76" spans="1:8" ht="114" customHeight="1" x14ac:dyDescent="0.25">
      <c r="A76" s="11" t="s">
        <v>132</v>
      </c>
      <c r="B76" s="14" t="s">
        <v>77</v>
      </c>
      <c r="C76" s="15">
        <v>138</v>
      </c>
      <c r="D76" s="33"/>
      <c r="E76" s="15">
        <f t="shared" si="14"/>
        <v>138</v>
      </c>
      <c r="F76" s="15">
        <v>138</v>
      </c>
      <c r="G76" s="38"/>
      <c r="H76" s="15">
        <f t="shared" si="15"/>
        <v>138</v>
      </c>
    </row>
    <row r="77" spans="1:8" ht="95.25" customHeight="1" x14ac:dyDescent="0.25">
      <c r="A77" s="11" t="s">
        <v>133</v>
      </c>
      <c r="B77" s="14" t="s">
        <v>95</v>
      </c>
      <c r="C77" s="15">
        <v>356</v>
      </c>
      <c r="D77" s="33"/>
      <c r="E77" s="15">
        <f t="shared" si="14"/>
        <v>356</v>
      </c>
      <c r="F77" s="15">
        <v>356</v>
      </c>
      <c r="G77" s="38"/>
      <c r="H77" s="15">
        <f t="shared" si="15"/>
        <v>356</v>
      </c>
    </row>
    <row r="78" spans="1:8" ht="259.5" customHeight="1" x14ac:dyDescent="0.25">
      <c r="A78" s="11" t="s">
        <v>134</v>
      </c>
      <c r="B78" s="14" t="s">
        <v>82</v>
      </c>
      <c r="C78" s="15">
        <v>557</v>
      </c>
      <c r="D78" s="33"/>
      <c r="E78" s="15">
        <f t="shared" si="14"/>
        <v>557</v>
      </c>
      <c r="F78" s="15">
        <v>557</v>
      </c>
      <c r="G78" s="38"/>
      <c r="H78" s="15">
        <f t="shared" si="15"/>
        <v>557</v>
      </c>
    </row>
    <row r="79" spans="1:8" ht="126.75" customHeight="1" x14ac:dyDescent="0.25">
      <c r="A79" s="11" t="s">
        <v>135</v>
      </c>
      <c r="B79" s="14" t="s">
        <v>78</v>
      </c>
      <c r="C79" s="15">
        <v>2</v>
      </c>
      <c r="D79" s="33"/>
      <c r="E79" s="15">
        <f t="shared" si="14"/>
        <v>2</v>
      </c>
      <c r="F79" s="15">
        <v>2</v>
      </c>
      <c r="G79" s="38"/>
      <c r="H79" s="15">
        <f t="shared" si="15"/>
        <v>2</v>
      </c>
    </row>
    <row r="80" spans="1:8" ht="95.25" customHeight="1" x14ac:dyDescent="0.25">
      <c r="A80" s="11" t="s">
        <v>136</v>
      </c>
      <c r="B80" s="14" t="s">
        <v>85</v>
      </c>
      <c r="C80" s="15">
        <v>518.45000000000005</v>
      </c>
      <c r="D80" s="33"/>
      <c r="E80" s="15">
        <f t="shared" si="14"/>
        <v>518.45000000000005</v>
      </c>
      <c r="F80" s="15">
        <v>518.45000000000005</v>
      </c>
      <c r="G80" s="38"/>
      <c r="H80" s="15">
        <f t="shared" si="15"/>
        <v>518.45000000000005</v>
      </c>
    </row>
    <row r="81" spans="1:10" ht="96" customHeight="1" x14ac:dyDescent="0.25">
      <c r="A81" s="11" t="s">
        <v>137</v>
      </c>
      <c r="B81" s="14" t="s">
        <v>85</v>
      </c>
      <c r="C81" s="15">
        <v>518.45000000000005</v>
      </c>
      <c r="D81" s="33"/>
      <c r="E81" s="15">
        <f t="shared" si="14"/>
        <v>518.45000000000005</v>
      </c>
      <c r="F81" s="15">
        <v>518.45000000000005</v>
      </c>
      <c r="G81" s="38"/>
      <c r="H81" s="15">
        <f t="shared" si="15"/>
        <v>518.45000000000005</v>
      </c>
    </row>
    <row r="82" spans="1:10" ht="261" customHeight="1" x14ac:dyDescent="0.25">
      <c r="A82" s="11" t="s">
        <v>138</v>
      </c>
      <c r="B82" s="14" t="s">
        <v>79</v>
      </c>
      <c r="C82" s="15">
        <v>782.2</v>
      </c>
      <c r="D82" s="33"/>
      <c r="E82" s="15">
        <f t="shared" si="14"/>
        <v>782.2</v>
      </c>
      <c r="F82" s="15">
        <v>782.2</v>
      </c>
      <c r="G82" s="38"/>
      <c r="H82" s="15">
        <f t="shared" si="15"/>
        <v>782.2</v>
      </c>
    </row>
    <row r="83" spans="1:10" ht="327" customHeight="1" x14ac:dyDescent="0.25">
      <c r="A83" s="11" t="s">
        <v>162</v>
      </c>
      <c r="B83" s="14" t="s">
        <v>163</v>
      </c>
      <c r="C83" s="15">
        <v>29823.8</v>
      </c>
      <c r="D83" s="33"/>
      <c r="E83" s="15">
        <f t="shared" si="14"/>
        <v>29823.8</v>
      </c>
      <c r="F83" s="30">
        <v>29823.8</v>
      </c>
      <c r="G83" s="38"/>
      <c r="H83" s="15">
        <f t="shared" si="15"/>
        <v>29823.8</v>
      </c>
    </row>
    <row r="84" spans="1:10" ht="64.5" customHeight="1" x14ac:dyDescent="0.25">
      <c r="A84" s="11" t="s">
        <v>139</v>
      </c>
      <c r="B84" s="14" t="s">
        <v>84</v>
      </c>
      <c r="C84" s="15">
        <v>447.5</v>
      </c>
      <c r="D84" s="33"/>
      <c r="E84" s="15">
        <f t="shared" si="14"/>
        <v>447.5</v>
      </c>
      <c r="F84" s="15">
        <v>447.5</v>
      </c>
      <c r="G84" s="38"/>
      <c r="H84" s="15">
        <f t="shared" si="15"/>
        <v>447.5</v>
      </c>
    </row>
    <row r="85" spans="1:10" ht="226.5" customHeight="1" x14ac:dyDescent="0.25">
      <c r="A85" s="11" t="s">
        <v>140</v>
      </c>
      <c r="B85" s="27" t="s">
        <v>150</v>
      </c>
      <c r="C85" s="15">
        <v>17690.400000000001</v>
      </c>
      <c r="D85" s="33"/>
      <c r="E85" s="15">
        <f t="shared" si="14"/>
        <v>17690.400000000001</v>
      </c>
      <c r="F85" s="15">
        <v>17690.400000000001</v>
      </c>
      <c r="G85" s="38"/>
      <c r="H85" s="15">
        <f t="shared" si="15"/>
        <v>17690.400000000001</v>
      </c>
    </row>
    <row r="86" spans="1:10" ht="149.25" customHeight="1" x14ac:dyDescent="0.25">
      <c r="A86" s="11" t="s">
        <v>141</v>
      </c>
      <c r="B86" s="27" t="s">
        <v>151</v>
      </c>
      <c r="C86" s="15">
        <v>25964.400000000001</v>
      </c>
      <c r="D86" s="33"/>
      <c r="E86" s="15">
        <f t="shared" si="14"/>
        <v>25964.400000000001</v>
      </c>
      <c r="F86" s="15">
        <v>25964.400000000001</v>
      </c>
      <c r="G86" s="38"/>
      <c r="H86" s="15">
        <f t="shared" si="15"/>
        <v>25964.400000000001</v>
      </c>
    </row>
    <row r="87" spans="1:10" ht="75" customHeight="1" x14ac:dyDescent="0.25">
      <c r="A87" s="11" t="s">
        <v>165</v>
      </c>
      <c r="B87" s="36" t="s">
        <v>164</v>
      </c>
      <c r="C87" s="15">
        <v>765.7</v>
      </c>
      <c r="D87" s="33"/>
      <c r="E87" s="15">
        <f t="shared" si="14"/>
        <v>765.7</v>
      </c>
      <c r="F87" s="30">
        <v>787.7</v>
      </c>
      <c r="G87" s="38"/>
      <c r="H87" s="15">
        <f t="shared" si="15"/>
        <v>787.7</v>
      </c>
    </row>
    <row r="88" spans="1:10" ht="108.75" customHeight="1" x14ac:dyDescent="0.25">
      <c r="A88" s="11" t="s">
        <v>145</v>
      </c>
      <c r="B88" s="14" t="s">
        <v>149</v>
      </c>
      <c r="C88" s="15">
        <v>8161.49</v>
      </c>
      <c r="D88" s="33"/>
      <c r="E88" s="15">
        <f t="shared" si="14"/>
        <v>8161.49</v>
      </c>
      <c r="F88" s="15">
        <v>8161.49</v>
      </c>
      <c r="G88" s="38"/>
      <c r="H88" s="15">
        <f t="shared" si="15"/>
        <v>8161.49</v>
      </c>
    </row>
    <row r="89" spans="1:10" ht="33" customHeight="1" x14ac:dyDescent="0.25">
      <c r="A89" s="11" t="s">
        <v>142</v>
      </c>
      <c r="B89" s="14" t="s">
        <v>80</v>
      </c>
      <c r="C89" s="15">
        <f>SUM(C90:C94)</f>
        <v>88967.799999999988</v>
      </c>
      <c r="D89" s="33">
        <f t="shared" ref="D89:H89" si="16">SUM(D90:D94)</f>
        <v>0</v>
      </c>
      <c r="E89" s="15">
        <f t="shared" si="16"/>
        <v>88967.799999999988</v>
      </c>
      <c r="F89" s="15">
        <f t="shared" si="16"/>
        <v>88967.799999999988</v>
      </c>
      <c r="G89" s="33">
        <f t="shared" si="16"/>
        <v>0</v>
      </c>
      <c r="H89" s="15">
        <f t="shared" si="16"/>
        <v>88967.799999999988</v>
      </c>
    </row>
    <row r="90" spans="1:10" ht="137.25" customHeight="1" x14ac:dyDescent="0.25">
      <c r="A90" s="11" t="s">
        <v>174</v>
      </c>
      <c r="B90" s="14" t="s">
        <v>175</v>
      </c>
      <c r="C90" s="15">
        <v>80000</v>
      </c>
      <c r="D90" s="33"/>
      <c r="E90" s="15">
        <f>C90+D90</f>
        <v>80000</v>
      </c>
      <c r="F90" s="15">
        <v>80000</v>
      </c>
      <c r="G90" s="33"/>
      <c r="H90" s="15">
        <f>F90+G90</f>
        <v>80000</v>
      </c>
    </row>
    <row r="91" spans="1:10" ht="128.25" customHeight="1" x14ac:dyDescent="0.25">
      <c r="A91" s="11" t="s">
        <v>170</v>
      </c>
      <c r="B91" s="14" t="s">
        <v>171</v>
      </c>
      <c r="C91" s="15">
        <v>5522.4</v>
      </c>
      <c r="D91" s="33"/>
      <c r="E91" s="15">
        <f>C91+D91</f>
        <v>5522.4</v>
      </c>
      <c r="F91" s="15">
        <v>5522.4</v>
      </c>
      <c r="G91" s="33"/>
      <c r="H91" s="15">
        <f>F91+G91</f>
        <v>5522.4</v>
      </c>
    </row>
    <row r="92" spans="1:10" ht="296.25" customHeight="1" x14ac:dyDescent="0.25">
      <c r="A92" s="11" t="s">
        <v>143</v>
      </c>
      <c r="B92" s="18" t="s">
        <v>152</v>
      </c>
      <c r="C92" s="15">
        <v>2020</v>
      </c>
      <c r="D92" s="33"/>
      <c r="E92" s="15">
        <f>C92+D92</f>
        <v>2020</v>
      </c>
      <c r="F92" s="15">
        <v>2020</v>
      </c>
      <c r="G92" s="38"/>
      <c r="H92" s="15">
        <f>F92+G92</f>
        <v>2020</v>
      </c>
    </row>
    <row r="93" spans="1:10" ht="107.25" customHeight="1" x14ac:dyDescent="0.25">
      <c r="A93" s="11" t="s">
        <v>144</v>
      </c>
      <c r="B93" s="18" t="s">
        <v>153</v>
      </c>
      <c r="C93" s="15">
        <v>938</v>
      </c>
      <c r="D93" s="33"/>
      <c r="E93" s="15">
        <f>C93+D93</f>
        <v>938</v>
      </c>
      <c r="F93" s="15">
        <v>938</v>
      </c>
      <c r="G93" s="38"/>
      <c r="H93" s="15">
        <f>F93+G93</f>
        <v>938</v>
      </c>
    </row>
    <row r="94" spans="1:10" ht="71.25" customHeight="1" x14ac:dyDescent="0.25">
      <c r="A94" s="11" t="s">
        <v>172</v>
      </c>
      <c r="B94" s="18" t="s">
        <v>173</v>
      </c>
      <c r="C94" s="15">
        <v>487.4</v>
      </c>
      <c r="D94" s="33"/>
      <c r="E94" s="15">
        <f>C94+D94</f>
        <v>487.4</v>
      </c>
      <c r="F94" s="30">
        <v>487.4</v>
      </c>
      <c r="G94" s="38"/>
      <c r="H94" s="15">
        <f>F94+G94</f>
        <v>487.4</v>
      </c>
    </row>
    <row r="95" spans="1:10" s="12" customFormat="1" ht="35.25" customHeight="1" x14ac:dyDescent="0.2">
      <c r="A95" s="39" t="s">
        <v>81</v>
      </c>
      <c r="B95" s="39"/>
      <c r="C95" s="15">
        <f t="shared" ref="C95:G95" si="17">C9+C47</f>
        <v>3429791.17</v>
      </c>
      <c r="D95" s="15">
        <f t="shared" si="17"/>
        <v>6214.73</v>
      </c>
      <c r="E95" s="15">
        <f>E9+E47</f>
        <v>3436005.8999999994</v>
      </c>
      <c r="F95" s="15">
        <f>F9+F47</f>
        <v>3412822.3299999996</v>
      </c>
      <c r="G95" s="33">
        <f t="shared" si="17"/>
        <v>0</v>
      </c>
      <c r="H95" s="15" t="s">
        <v>179</v>
      </c>
      <c r="J95" s="28"/>
    </row>
    <row r="96" spans="1:10" s="12" customFormat="1" ht="18.75" customHeight="1" x14ac:dyDescent="0.2">
      <c r="A96" s="25"/>
      <c r="B96" s="25"/>
      <c r="C96" s="26"/>
      <c r="D96" s="26"/>
      <c r="E96" s="26"/>
      <c r="F96" s="26"/>
      <c r="G96" s="32"/>
    </row>
    <row r="97" spans="1:7" s="12" customFormat="1" ht="18.75" customHeight="1" x14ac:dyDescent="0.2">
      <c r="A97" s="25"/>
      <c r="B97" s="25"/>
      <c r="C97" s="26"/>
      <c r="D97" s="26"/>
      <c r="E97" s="26"/>
      <c r="F97" s="26"/>
      <c r="G97" s="32"/>
    </row>
    <row r="98" spans="1:7" s="12" customFormat="1" ht="18.75" customHeight="1" x14ac:dyDescent="0.2">
      <c r="A98" s="25"/>
      <c r="B98" s="25"/>
      <c r="C98" s="26"/>
      <c r="D98" s="26"/>
      <c r="E98" s="26"/>
      <c r="F98" s="26"/>
      <c r="G98" s="32"/>
    </row>
    <row r="111" spans="1:7" x14ac:dyDescent="0.25">
      <c r="B111" s="37"/>
    </row>
    <row r="112" spans="1:7" x14ac:dyDescent="0.25">
      <c r="B112" s="37"/>
    </row>
    <row r="113" spans="2:2" x14ac:dyDescent="0.25">
      <c r="B113" s="37"/>
    </row>
    <row r="114" spans="2:2" x14ac:dyDescent="0.25">
      <c r="B114" s="37"/>
    </row>
    <row r="115" spans="2:2" x14ac:dyDescent="0.25">
      <c r="B115" s="37"/>
    </row>
    <row r="116" spans="2:2" x14ac:dyDescent="0.25">
      <c r="B116" s="37"/>
    </row>
    <row r="117" spans="2:2" x14ac:dyDescent="0.25">
      <c r="B117" s="37"/>
    </row>
    <row r="118" spans="2:2" x14ac:dyDescent="0.25">
      <c r="B118" s="37"/>
    </row>
    <row r="119" spans="2:2" x14ac:dyDescent="0.25">
      <c r="B119" s="37"/>
    </row>
    <row r="120" spans="2:2" x14ac:dyDescent="0.25">
      <c r="B120" s="37"/>
    </row>
    <row r="121" spans="2:2" x14ac:dyDescent="0.25">
      <c r="B121" s="37"/>
    </row>
    <row r="122" spans="2:2" x14ac:dyDescent="0.25">
      <c r="B122" s="37"/>
    </row>
    <row r="123" spans="2:2" x14ac:dyDescent="0.25">
      <c r="B123" s="37"/>
    </row>
    <row r="124" spans="2:2" x14ac:dyDescent="0.25">
      <c r="B124" s="37"/>
    </row>
    <row r="125" spans="2:2" x14ac:dyDescent="0.25">
      <c r="B125" s="37"/>
    </row>
    <row r="126" spans="2:2" x14ac:dyDescent="0.25">
      <c r="B126" s="37"/>
    </row>
    <row r="127" spans="2:2" x14ac:dyDescent="0.25">
      <c r="B127" s="37"/>
    </row>
    <row r="128" spans="2:2" x14ac:dyDescent="0.25">
      <c r="B128" s="37"/>
    </row>
    <row r="129" spans="2:2" x14ac:dyDescent="0.25">
      <c r="B129" s="37"/>
    </row>
    <row r="130" spans="2:2" x14ac:dyDescent="0.25">
      <c r="B130" s="37"/>
    </row>
    <row r="131" spans="2:2" x14ac:dyDescent="0.25">
      <c r="B131" s="37"/>
    </row>
    <row r="132" spans="2:2" x14ac:dyDescent="0.25">
      <c r="B132" s="37"/>
    </row>
    <row r="133" spans="2:2" x14ac:dyDescent="0.25">
      <c r="B133" s="37"/>
    </row>
    <row r="134" spans="2:2" x14ac:dyDescent="0.25">
      <c r="B134" s="37"/>
    </row>
    <row r="135" spans="2:2" x14ac:dyDescent="0.25">
      <c r="B135" s="37"/>
    </row>
    <row r="136" spans="2:2" x14ac:dyDescent="0.25">
      <c r="B136" s="37"/>
    </row>
    <row r="137" spans="2:2" x14ac:dyDescent="0.25">
      <c r="B137" s="37"/>
    </row>
    <row r="138" spans="2:2" x14ac:dyDescent="0.25">
      <c r="B138" s="37"/>
    </row>
    <row r="139" spans="2:2" x14ac:dyDescent="0.25">
      <c r="B139" s="37"/>
    </row>
    <row r="140" spans="2:2" x14ac:dyDescent="0.25">
      <c r="B140" s="37"/>
    </row>
    <row r="141" spans="2:2" x14ac:dyDescent="0.25">
      <c r="B141" s="37"/>
    </row>
    <row r="142" spans="2:2" x14ac:dyDescent="0.25">
      <c r="B142" s="37"/>
    </row>
    <row r="143" spans="2:2" x14ac:dyDescent="0.25">
      <c r="B143" s="37"/>
    </row>
    <row r="144" spans="2:2" x14ac:dyDescent="0.25">
      <c r="B144" s="37"/>
    </row>
    <row r="145" spans="2:2" x14ac:dyDescent="0.25">
      <c r="B145" s="37"/>
    </row>
    <row r="146" spans="2:2" x14ac:dyDescent="0.25">
      <c r="B146" s="37"/>
    </row>
    <row r="147" spans="2:2" x14ac:dyDescent="0.25">
      <c r="B147" s="37"/>
    </row>
    <row r="148" spans="2:2" x14ac:dyDescent="0.25">
      <c r="B148" s="37"/>
    </row>
    <row r="149" spans="2:2" x14ac:dyDescent="0.25">
      <c r="B149" s="37"/>
    </row>
    <row r="150" spans="2:2" x14ac:dyDescent="0.25">
      <c r="B150" s="37"/>
    </row>
    <row r="151" spans="2:2" x14ac:dyDescent="0.25">
      <c r="B151" s="37"/>
    </row>
    <row r="152" spans="2:2" x14ac:dyDescent="0.25">
      <c r="B152" s="37"/>
    </row>
    <row r="153" spans="2:2" x14ac:dyDescent="0.25">
      <c r="B153" s="37"/>
    </row>
    <row r="154" spans="2:2" x14ac:dyDescent="0.25">
      <c r="B154" s="37"/>
    </row>
    <row r="155" spans="2:2" x14ac:dyDescent="0.25">
      <c r="B155" s="37"/>
    </row>
    <row r="156" spans="2:2" x14ac:dyDescent="0.25">
      <c r="B156" s="37"/>
    </row>
    <row r="157" spans="2:2" x14ac:dyDescent="0.25">
      <c r="B157" s="37"/>
    </row>
    <row r="158" spans="2:2" x14ac:dyDescent="0.25">
      <c r="B158" s="37"/>
    </row>
    <row r="162" spans="1:1" x14ac:dyDescent="0.25">
      <c r="A162" s="1" t="s">
        <v>180</v>
      </c>
    </row>
    <row r="163" spans="1:1" x14ac:dyDescent="0.25">
      <c r="A163" s="1" t="s">
        <v>181</v>
      </c>
    </row>
  </sheetData>
  <mergeCells count="5">
    <mergeCell ref="A95:B95"/>
    <mergeCell ref="A5:H5"/>
    <mergeCell ref="F2:H2"/>
    <mergeCell ref="F1:H1"/>
    <mergeCell ref="F3:H3"/>
  </mergeCells>
  <pageMargins left="0.78740157480314965" right="0.19685039370078741" top="0.59055118110236227" bottom="0.59055118110236227" header="0.31496062992125984" footer="0"/>
  <pageSetup paperSize="9" scale="59" firstPageNumber="16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Парфененко А.В.</cp:lastModifiedBy>
  <cp:lastPrinted>2019-09-24T04:20:44Z</cp:lastPrinted>
  <dcterms:created xsi:type="dcterms:W3CDTF">2016-10-25T08:49:12Z</dcterms:created>
  <dcterms:modified xsi:type="dcterms:W3CDTF">2019-09-24T04:20:53Z</dcterms:modified>
</cp:coreProperties>
</file>