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  <definedName name="_xlnm.Print_Area" localSheetId="0">'Отчет'!$A$1:$E$79</definedName>
  </definedNames>
  <calcPr fullCalcOnLoad="1" refMode="R1C1"/>
</workbook>
</file>

<file path=xl/sharedStrings.xml><?xml version="1.0" encoding="utf-8"?>
<sst xmlns="http://schemas.openxmlformats.org/spreadsheetml/2006/main" count="137" uniqueCount="81">
  <si>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</si>
  <si>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</si>
  <si>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</si>
  <si>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</si>
  <si>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</si>
  <si>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</si>
  <si>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</si>
  <si>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</si>
  <si>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</si>
  <si>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</si>
  <si>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</si>
  <si>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</si>
  <si>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</si>
  <si>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Утв.
Думой
ЗАТО Северск 2008 г.</t>
  </si>
  <si>
    <t>Уточн.
Думой
 ЗАТО Северск 2008 г.</t>
  </si>
  <si>
    <t>В расчет утвержденных лимитов включены кварталы:1 кв.,2 кв.,3 кв.,4 кв.</t>
  </si>
  <si>
    <t>(тыс.руб.)</t>
  </si>
  <si>
    <t xml:space="preserve"> Расчет  за период с 10 Января 2008 г. по 21 Февраля 2008 г.</t>
  </si>
  <si>
    <t>Действующие и отложенные документы, бюджет и внебюджет</t>
  </si>
  <si>
    <t xml:space="preserve">Задана маска для классификации:--- **** ----*02 --- 225 </t>
  </si>
  <si>
    <t>0300</t>
  </si>
  <si>
    <t>Национальная безопасность и правоохранительная деятельность</t>
  </si>
  <si>
    <t>0302</t>
  </si>
  <si>
    <t>УКС ЖКХ Т и С  - программа профилактики правонарушений в ЗАТО Северск</t>
  </si>
  <si>
    <t>0700</t>
  </si>
  <si>
    <t>Образование</t>
  </si>
  <si>
    <t>0702</t>
  </si>
  <si>
    <t>0709</t>
  </si>
  <si>
    <t>УКС ЖКХ Т и С</t>
  </si>
  <si>
    <t xml:space="preserve"> - программа "Развитие материально-технической базы оздоровительных лагерей"</t>
  </si>
  <si>
    <t xml:space="preserve"> - план мероприятий по обеспечению мер пожарной безопасности дошкольных образовательных учреждений</t>
  </si>
  <si>
    <t xml:space="preserve"> - план мероприятий по обеспечению мер пожарной безопасности общеобразовательных учреждений</t>
  </si>
  <si>
    <t xml:space="preserve"> - план мероприятий по обеспечению мер пожарной безопасности подведомственных учреждений дополнительного образования</t>
  </si>
  <si>
    <t>0800</t>
  </si>
  <si>
    <t>Культура, кинематография и средства массовой информации</t>
  </si>
  <si>
    <t>0806</t>
  </si>
  <si>
    <t>УКС ЖКХ Т и С  - план мероприятий по обеспечению мер пожарной безопасности учреждений культуры</t>
  </si>
  <si>
    <t xml:space="preserve"> - капитальный ремонт общеобразовательных учреждений (школы)</t>
  </si>
  <si>
    <t xml:space="preserve"> - капитальный ремонт дошкольных образовательных учреждений</t>
  </si>
  <si>
    <t xml:space="preserve"> - капитальный ремонт учреждений дополнительного образования (спортивной направленности)</t>
  </si>
  <si>
    <t>МУ "СМТ"</t>
  </si>
  <si>
    <t xml:space="preserve"> - план мероприятий по обеспечению мер пожарной безопасности учреждений культуры</t>
  </si>
  <si>
    <t xml:space="preserve"> - комплексный план мероприятий по подготовке к 60-летию г.Северска учреждений культуры</t>
  </si>
  <si>
    <t>0701</t>
  </si>
  <si>
    <t>УКС ЖКХ Т и С  - капитальный ремонт дошкольных образовательных учреждений</t>
  </si>
  <si>
    <t>0900</t>
  </si>
  <si>
    <t>Здравоохранение, физическая культура и спорт</t>
  </si>
  <si>
    <t>0910</t>
  </si>
  <si>
    <t>ВСЕГО:</t>
  </si>
  <si>
    <t xml:space="preserve"> 1</t>
  </si>
  <si>
    <t>I</t>
  </si>
  <si>
    <t>II</t>
  </si>
  <si>
    <t>III</t>
  </si>
  <si>
    <t xml:space="preserve"> - комплексный план мероприятий по подготовке к 60-летию г.Северска (СДЮСШОР "Лидер")</t>
  </si>
  <si>
    <t>IV</t>
  </si>
  <si>
    <t>УКС ЖКХ Т и С  - капитальный ремонт общеобразовательных учреждений (школы) за счет средств остатка субвенции  ФБ  2007 года</t>
  </si>
  <si>
    <t xml:space="preserve">УКС ЖКХ Т и С  </t>
  </si>
  <si>
    <t xml:space="preserve"> - капитальный ремонт МОУ ЗАТО Северск ДОД  ДЮСШ НВС "Русь"</t>
  </si>
  <si>
    <t>0801</t>
  </si>
  <si>
    <t>УКС ЖКХ ТиС- комплексный план мероприятий по подготовке к 60-летию г.Северска учреждений культуры</t>
  </si>
  <si>
    <t>УКС ЖКХ Т и С  - комплексный план мероприятий по подготовке 
к 60-летию г.Северска учреждений культуры</t>
  </si>
  <si>
    <t xml:space="preserve"> - программа "Развитие материально-технической базы 
оздоровительных лагерей"</t>
  </si>
  <si>
    <t>Капитальный ремонт за счет субсидии федерального бюджета на развитие и поддержку социальной и инженерной инфраструктуры, в том числе:</t>
  </si>
  <si>
    <t>Капитальный ремонт за счет средств остатка субвенции ФБ 2007 года</t>
  </si>
  <si>
    <t>Капитальный ремонт за счет средств местного бюджета, в том числе:</t>
  </si>
  <si>
    <t>(тыс. руб.)</t>
  </si>
  <si>
    <t>Приложение 11</t>
  </si>
  <si>
    <t xml:space="preserve">Жиянова Наталия Валентиновна                
77 38 86 </t>
  </si>
  <si>
    <t>- капитальный ремонт общеобразовательных учреждений (школы)</t>
  </si>
  <si>
    <t>- капитальный ремонт подведомственных Управлению образования учреждений дополнительного образования детей</t>
  </si>
  <si>
    <t>- капитальный ремонт учреждений дополнительного образования детей физкультурно-спортивной направленности</t>
  </si>
  <si>
    <t xml:space="preserve"> - план мероприятий по обеспечению мер пожарной безопасности подведомственных Управлению образования учреждений дополнительного образования детей</t>
  </si>
  <si>
    <t xml:space="preserve"> - капитальный ремонт подведомственных Управлению образования учреждений дополнительного образования детей</t>
  </si>
  <si>
    <t>УКС ЖКХ Т и С  - реализация мероприятий областной целевой программы "Развитие физкультуры и спорта", капитальный ремонт СДЮСШОР "Лидер"</t>
  </si>
  <si>
    <t>Капитальный ремонт за счет субсидий областного бюджета, в том числе:</t>
  </si>
  <si>
    <t>- за счет субсидии областного бюджета на ремонт муниципальных объектов социальной сферы, закрепленных на праве оперативного управления за муниципальными учреждениями культуры, образования, здравоохранения</t>
  </si>
  <si>
    <t>- за счет субсидии на реализацию мероприятий областной целевой программы "Развитие физкультуры и спорта"</t>
  </si>
  <si>
    <t>Финансирования капитальных ремонтов объектов бюджетной сферы 
ЗАТО Северск на 2008 год</t>
  </si>
  <si>
    <t xml:space="preserve"> План</t>
  </si>
  <si>
    <t>к Решению Думы ЗАТО Северск</t>
  </si>
  <si>
    <r>
      <t>от_</t>
    </r>
    <r>
      <rPr>
        <u val="single"/>
        <sz val="12"/>
        <rFont val="Times New Roman"/>
        <family val="1"/>
      </rPr>
      <t>15.05.</t>
    </r>
    <r>
      <rPr>
        <sz val="12"/>
        <rFont val="Times New Roman"/>
        <family val="1"/>
      </rPr>
      <t>_2008 №_</t>
    </r>
    <r>
      <rPr>
        <u val="single"/>
        <sz val="12"/>
        <rFont val="Times New Roman"/>
        <family val="1"/>
      </rPr>
      <t>52/2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</si>
</sst>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10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b/>
      <sz val="10"/>
      <name val="Arial"/>
      <family val="0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0" fontId="3" fillId="0" borderId="2" xfId="0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left" vertical="justify" wrapText="1"/>
    </xf>
    <xf numFmtId="4" fontId="3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justify" wrapText="1"/>
    </xf>
    <xf numFmtId="4" fontId="4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justify" wrapText="1"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49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166" fontId="3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5" fontId="3" fillId="2" borderId="0" xfId="17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Alignment="1">
      <alignment horizontal="center" vertical="justify" wrapText="1"/>
    </xf>
    <xf numFmtId="0" fontId="8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3"/>
  <sheetViews>
    <sheetView showZeros="0" tabSelected="1" zoomScale="75" zoomScaleNormal="75" zoomScaleSheetLayoutView="75" workbookViewId="0" topLeftCell="A1">
      <selection activeCell="S5" sqref="S5"/>
    </sheetView>
  </sheetViews>
  <sheetFormatPr defaultColWidth="9.140625" defaultRowHeight="12.75" outlineLevelRow="1"/>
  <cols>
    <col min="1" max="1" width="8.7109375" style="14" customWidth="1"/>
    <col min="2" max="2" width="66.28125" style="16" customWidth="1"/>
    <col min="3" max="3" width="15.28125" style="8" customWidth="1"/>
    <col min="4" max="4" width="15.7109375" style="8" customWidth="1"/>
    <col min="5" max="5" width="15.421875" style="8" customWidth="1"/>
    <col min="6" max="7" width="17.7109375" style="8" hidden="1" customWidth="1"/>
    <col min="8" max="17" width="17.7109375" style="7" hidden="1" customWidth="1"/>
    <col min="18" max="18" width="8.8515625" style="7" hidden="1" customWidth="1"/>
    <col min="19" max="16384" width="8.8515625" style="7" customWidth="1"/>
  </cols>
  <sheetData>
    <row r="1" spans="3:16" ht="15.75">
      <c r="C1" s="40"/>
      <c r="D1" s="45" t="s">
        <v>66</v>
      </c>
      <c r="E1" s="45"/>
      <c r="P1" s="6"/>
    </row>
    <row r="2" spans="1:5" ht="15.75">
      <c r="A2" s="14" t="s">
        <v>10</v>
      </c>
      <c r="D2" s="46" t="s">
        <v>79</v>
      </c>
      <c r="E2" s="47"/>
    </row>
    <row r="3" spans="1:5" ht="15.75">
      <c r="A3" s="14" t="s">
        <v>10</v>
      </c>
      <c r="D3" s="48" t="s">
        <v>80</v>
      </c>
      <c r="E3" s="47"/>
    </row>
    <row r="4" spans="1:3" ht="15.75">
      <c r="A4" s="14" t="s">
        <v>10</v>
      </c>
      <c r="B4" s="49" t="s">
        <v>78</v>
      </c>
      <c r="C4" s="50"/>
    </row>
    <row r="5" spans="1:9" ht="36" customHeight="1">
      <c r="A5" s="14" t="s">
        <v>10</v>
      </c>
      <c r="B5" s="43" t="s">
        <v>77</v>
      </c>
      <c r="C5" s="44"/>
      <c r="D5" s="44"/>
      <c r="E5" s="13"/>
      <c r="F5" s="13"/>
      <c r="G5" s="13"/>
      <c r="H5" s="13"/>
      <c r="I5" s="13"/>
    </row>
    <row r="6" spans="1:2" ht="15.75" hidden="1">
      <c r="A6" s="14" t="s">
        <v>10</v>
      </c>
      <c r="B6" s="16" t="s">
        <v>17</v>
      </c>
    </row>
    <row r="7" spans="1:2" ht="15.75" hidden="1">
      <c r="A7" s="14" t="s">
        <v>10</v>
      </c>
      <c r="B7" s="16" t="s">
        <v>18</v>
      </c>
    </row>
    <row r="8" ht="15.75" hidden="1">
      <c r="B8" s="16" t="s">
        <v>0</v>
      </c>
    </row>
    <row r="9" ht="31.5" hidden="1">
      <c r="B9" s="16" t="s">
        <v>15</v>
      </c>
    </row>
    <row r="10" ht="15.75" hidden="1">
      <c r="B10" s="16" t="s">
        <v>19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spans="5:17" ht="15.75">
      <c r="E17" s="39" t="s">
        <v>65</v>
      </c>
      <c r="P17" s="7" t="s">
        <v>16</v>
      </c>
      <c r="Q17" s="12"/>
    </row>
    <row r="18" spans="1:17" s="9" customFormat="1" ht="75" customHeight="1">
      <c r="A18" s="10" t="s">
        <v>11</v>
      </c>
      <c r="B18" s="23" t="s">
        <v>12</v>
      </c>
      <c r="C18" s="4" t="s">
        <v>13</v>
      </c>
      <c r="D18" s="5" t="s">
        <v>1</v>
      </c>
      <c r="E18" s="4" t="s">
        <v>14</v>
      </c>
      <c r="F18" s="4" t="s">
        <v>2</v>
      </c>
      <c r="G18" s="5" t="s">
        <v>1</v>
      </c>
      <c r="H18" s="5" t="s">
        <v>3</v>
      </c>
      <c r="I18" s="4" t="s">
        <v>4</v>
      </c>
      <c r="J18" s="5" t="s">
        <v>1</v>
      </c>
      <c r="K18" s="5" t="s">
        <v>5</v>
      </c>
      <c r="L18" s="4" t="s">
        <v>6</v>
      </c>
      <c r="M18" s="5" t="s">
        <v>1</v>
      </c>
      <c r="N18" s="5" t="s">
        <v>7</v>
      </c>
      <c r="O18" s="4" t="s">
        <v>8</v>
      </c>
      <c r="P18" s="5" t="s">
        <v>1</v>
      </c>
      <c r="Q18" s="5" t="s">
        <v>9</v>
      </c>
    </row>
    <row r="19" spans="1:17" s="9" customFormat="1" ht="15.75" customHeight="1">
      <c r="A19" s="15" t="s">
        <v>49</v>
      </c>
      <c r="B19" s="17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1">
        <v>13</v>
      </c>
      <c r="N19" s="11">
        <v>14</v>
      </c>
      <c r="O19" s="11">
        <v>15</v>
      </c>
      <c r="P19" s="11">
        <v>16</v>
      </c>
      <c r="Q19" s="11">
        <v>17</v>
      </c>
    </row>
    <row r="20" spans="1:17" s="32" customFormat="1" ht="37.5">
      <c r="A20" s="31" t="s">
        <v>50</v>
      </c>
      <c r="B20" s="34" t="s">
        <v>64</v>
      </c>
      <c r="C20" s="28">
        <f>SUM(C21+C24+C37)</f>
        <v>6953.9</v>
      </c>
      <c r="D20" s="28">
        <f>SUM(D21+D24+D37)</f>
        <v>5162.66</v>
      </c>
      <c r="E20" s="28">
        <f>SUM(E21+E24+E37)</f>
        <v>12116.56</v>
      </c>
      <c r="F20" s="28">
        <v>1619</v>
      </c>
      <c r="G20" s="28">
        <v>-200</v>
      </c>
      <c r="H20" s="28">
        <v>1419</v>
      </c>
      <c r="I20" s="28">
        <v>1550</v>
      </c>
      <c r="J20" s="28">
        <v>0</v>
      </c>
      <c r="K20" s="28">
        <v>1550</v>
      </c>
      <c r="L20" s="28">
        <v>2684.9</v>
      </c>
      <c r="M20" s="28">
        <v>0</v>
      </c>
      <c r="N20" s="28">
        <v>2684.9</v>
      </c>
      <c r="O20" s="28">
        <v>1300</v>
      </c>
      <c r="P20" s="28">
        <v>0</v>
      </c>
      <c r="Q20" s="28">
        <v>1300</v>
      </c>
    </row>
    <row r="21" spans="1:17" s="6" customFormat="1" ht="31.5" hidden="1" outlineLevel="1">
      <c r="A21" s="20" t="s">
        <v>20</v>
      </c>
      <c r="B21" s="26" t="s">
        <v>21</v>
      </c>
      <c r="C21" s="22"/>
      <c r="D21" s="22"/>
      <c r="E21" s="22">
        <f>SUM(E22)</f>
        <v>0</v>
      </c>
      <c r="F21" s="22">
        <v>200</v>
      </c>
      <c r="G21" s="22">
        <v>-200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1:17" ht="31.5" hidden="1" outlineLevel="1">
      <c r="A22" s="15" t="s">
        <v>22</v>
      </c>
      <c r="B22" s="18" t="s">
        <v>23</v>
      </c>
      <c r="C22" s="19"/>
      <c r="D22" s="19"/>
      <c r="E22" s="19">
        <v>0</v>
      </c>
      <c r="F22" s="19">
        <v>200</v>
      </c>
      <c r="G22" s="19">
        <v>-200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15.75" hidden="1" collapsed="1">
      <c r="A23" s="15"/>
      <c r="B23" s="21"/>
      <c r="C23" s="22"/>
      <c r="D23" s="22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6" customFormat="1" ht="15.75">
      <c r="A24" s="20" t="s">
        <v>24</v>
      </c>
      <c r="B24" s="21" t="s">
        <v>25</v>
      </c>
      <c r="C24" s="22">
        <f>SUM(C26:C36)</f>
        <v>6453.9</v>
      </c>
      <c r="D24" s="22">
        <f>SUM(D26:D36)</f>
        <v>5162.66</v>
      </c>
      <c r="E24" s="22">
        <f>SUM(E26:E36)</f>
        <v>11616.56</v>
      </c>
      <c r="F24" s="22">
        <v>1419</v>
      </c>
      <c r="G24" s="22">
        <v>0</v>
      </c>
      <c r="H24" s="22">
        <v>1419</v>
      </c>
      <c r="I24" s="22">
        <v>1550</v>
      </c>
      <c r="J24" s="22">
        <v>0</v>
      </c>
      <c r="K24" s="22">
        <v>1550</v>
      </c>
      <c r="L24" s="22">
        <v>2684.9</v>
      </c>
      <c r="M24" s="22">
        <v>0</v>
      </c>
      <c r="N24" s="22">
        <v>2684.9</v>
      </c>
      <c r="O24" s="22">
        <v>800</v>
      </c>
      <c r="P24" s="22">
        <v>0</v>
      </c>
      <c r="Q24" s="22">
        <v>800</v>
      </c>
    </row>
    <row r="25" spans="1:17" s="6" customFormat="1" ht="15.75">
      <c r="A25" s="20"/>
      <c r="B25" s="18" t="s">
        <v>56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6" customFormat="1" ht="31.5" hidden="1" outlineLevel="1">
      <c r="A26" s="15" t="s">
        <v>43</v>
      </c>
      <c r="B26" s="18" t="s">
        <v>30</v>
      </c>
      <c r="C26" s="19"/>
      <c r="D26" s="1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6" customFormat="1" ht="31.5" collapsed="1">
      <c r="A27" s="15" t="s">
        <v>26</v>
      </c>
      <c r="B27" s="18" t="s">
        <v>68</v>
      </c>
      <c r="C27" s="19"/>
      <c r="D27" s="19">
        <v>2662.66</v>
      </c>
      <c r="E27" s="22">
        <f>C27+D27</f>
        <v>2662.66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6" customFormat="1" ht="31.5">
      <c r="A28" s="15" t="s">
        <v>26</v>
      </c>
      <c r="B28" s="18" t="s">
        <v>70</v>
      </c>
      <c r="C28" s="19"/>
      <c r="D28" s="19">
        <v>1500</v>
      </c>
      <c r="E28" s="22">
        <f>C28+D28</f>
        <v>1500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s="6" customFormat="1" ht="31.5">
      <c r="A29" s="15" t="s">
        <v>26</v>
      </c>
      <c r="B29" s="18" t="s">
        <v>69</v>
      </c>
      <c r="C29" s="19"/>
      <c r="D29" s="19">
        <v>1000</v>
      </c>
      <c r="E29" s="22">
        <f>C29+D29</f>
        <v>1000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s="6" customFormat="1" ht="31.5" hidden="1" outlineLevel="1">
      <c r="A30" s="15" t="s">
        <v>26</v>
      </c>
      <c r="B30" s="18" t="s">
        <v>31</v>
      </c>
      <c r="C30" s="19"/>
      <c r="D30" s="19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s="6" customFormat="1" ht="47.25" hidden="1" outlineLevel="1">
      <c r="A31" s="15" t="s">
        <v>26</v>
      </c>
      <c r="B31" s="18" t="s">
        <v>32</v>
      </c>
      <c r="C31" s="19"/>
      <c r="D31" s="19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s="6" customFormat="1" ht="31.5" collapsed="1">
      <c r="A32" s="15" t="s">
        <v>26</v>
      </c>
      <c r="B32" s="18" t="s">
        <v>57</v>
      </c>
      <c r="C32" s="19">
        <v>784.9</v>
      </c>
      <c r="D32" s="19">
        <v>0</v>
      </c>
      <c r="E32" s="35">
        <f>C32+D32</f>
        <v>784.9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31.5">
      <c r="A33" s="15" t="s">
        <v>27</v>
      </c>
      <c r="B33" s="18" t="s">
        <v>29</v>
      </c>
      <c r="C33" s="19">
        <v>2704</v>
      </c>
      <c r="D33" s="19">
        <v>0</v>
      </c>
      <c r="E33" s="35">
        <f>C33+D33</f>
        <v>2704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784.9</v>
      </c>
      <c r="M33" s="19">
        <v>0</v>
      </c>
      <c r="N33" s="19">
        <v>784.9</v>
      </c>
      <c r="O33" s="19">
        <v>0</v>
      </c>
      <c r="P33" s="19">
        <v>0</v>
      </c>
      <c r="Q33" s="19">
        <v>0</v>
      </c>
    </row>
    <row r="34" spans="1:17" ht="31.5">
      <c r="A34" s="15" t="s">
        <v>27</v>
      </c>
      <c r="B34" s="18" t="s">
        <v>30</v>
      </c>
      <c r="C34" s="19">
        <v>2515</v>
      </c>
      <c r="D34" s="19"/>
      <c r="E34" s="35">
        <f>C34+D34</f>
        <v>2515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31.5">
      <c r="A35" s="15" t="s">
        <v>27</v>
      </c>
      <c r="B35" s="18" t="s">
        <v>31</v>
      </c>
      <c r="C35" s="19">
        <v>50</v>
      </c>
      <c r="D35" s="19"/>
      <c r="E35" s="35">
        <f>C35+D35</f>
        <v>50</v>
      </c>
      <c r="F35" s="19">
        <v>904</v>
      </c>
      <c r="G35" s="19">
        <v>0</v>
      </c>
      <c r="H35" s="19">
        <v>904</v>
      </c>
      <c r="I35" s="19">
        <v>600</v>
      </c>
      <c r="J35" s="19">
        <v>0</v>
      </c>
      <c r="K35" s="19">
        <v>600</v>
      </c>
      <c r="L35" s="19">
        <v>1200</v>
      </c>
      <c r="M35" s="19">
        <v>0</v>
      </c>
      <c r="N35" s="19">
        <v>1200</v>
      </c>
      <c r="O35" s="19">
        <v>0</v>
      </c>
      <c r="P35" s="19">
        <v>0</v>
      </c>
      <c r="Q35" s="19">
        <v>0</v>
      </c>
    </row>
    <row r="36" spans="1:17" ht="53.25" customHeight="1">
      <c r="A36" s="15" t="s">
        <v>27</v>
      </c>
      <c r="B36" s="25" t="s">
        <v>71</v>
      </c>
      <c r="C36" s="19">
        <v>400</v>
      </c>
      <c r="D36" s="19"/>
      <c r="E36" s="35">
        <f>C36+D36</f>
        <v>400</v>
      </c>
      <c r="F36" s="19">
        <v>515</v>
      </c>
      <c r="G36" s="19">
        <v>0</v>
      </c>
      <c r="H36" s="19">
        <v>515</v>
      </c>
      <c r="I36" s="19">
        <v>750</v>
      </c>
      <c r="J36" s="19">
        <v>0</v>
      </c>
      <c r="K36" s="19">
        <v>750</v>
      </c>
      <c r="L36" s="19">
        <v>500</v>
      </c>
      <c r="M36" s="19">
        <v>0</v>
      </c>
      <c r="N36" s="19">
        <v>500</v>
      </c>
      <c r="O36" s="19">
        <v>750</v>
      </c>
      <c r="P36" s="19">
        <v>0</v>
      </c>
      <c r="Q36" s="19">
        <v>750</v>
      </c>
    </row>
    <row r="37" spans="1:17" ht="31.5">
      <c r="A37" s="20" t="s">
        <v>33</v>
      </c>
      <c r="B37" s="26" t="s">
        <v>34</v>
      </c>
      <c r="C37" s="22">
        <f>SUM(C38:C39)</f>
        <v>500</v>
      </c>
      <c r="D37" s="22">
        <f>SUM(D38:D39)</f>
        <v>0</v>
      </c>
      <c r="E37" s="22">
        <f>SUM(E38:E39)</f>
        <v>500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31.5" hidden="1" outlineLevel="1">
      <c r="A38" s="15" t="s">
        <v>58</v>
      </c>
      <c r="B38" s="18" t="s">
        <v>36</v>
      </c>
      <c r="C38" s="19"/>
      <c r="D38" s="19"/>
      <c r="E38" s="36"/>
      <c r="F38" s="19">
        <v>0</v>
      </c>
      <c r="G38" s="19">
        <v>0</v>
      </c>
      <c r="H38" s="19">
        <v>0</v>
      </c>
      <c r="I38" s="19">
        <v>200</v>
      </c>
      <c r="J38" s="19">
        <v>0</v>
      </c>
      <c r="K38" s="19">
        <v>200</v>
      </c>
      <c r="L38" s="19">
        <v>200</v>
      </c>
      <c r="M38" s="19">
        <v>0</v>
      </c>
      <c r="N38" s="19">
        <v>200</v>
      </c>
      <c r="O38" s="19">
        <v>0</v>
      </c>
      <c r="P38" s="19">
        <v>0</v>
      </c>
      <c r="Q38" s="19">
        <v>0</v>
      </c>
    </row>
    <row r="39" spans="1:17" s="6" customFormat="1" ht="31.5" collapsed="1">
      <c r="A39" s="15" t="s">
        <v>35</v>
      </c>
      <c r="B39" s="18" t="s">
        <v>36</v>
      </c>
      <c r="C39" s="19">
        <v>500</v>
      </c>
      <c r="D39" s="19"/>
      <c r="E39" s="35">
        <f>C39+D39</f>
        <v>500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s="32" customFormat="1" ht="56.25" customHeight="1">
      <c r="A40" s="31" t="s">
        <v>51</v>
      </c>
      <c r="B40" s="27" t="s">
        <v>62</v>
      </c>
      <c r="C40" s="28">
        <f>SUM(C41+C52)</f>
        <v>82970</v>
      </c>
      <c r="D40" s="28">
        <f>SUM(D41+D52)</f>
        <v>0</v>
      </c>
      <c r="E40" s="28">
        <f>SUM(E41+E52)</f>
        <v>82970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s="6" customFormat="1" ht="15.75">
      <c r="A41" s="20" t="s">
        <v>24</v>
      </c>
      <c r="B41" s="26" t="s">
        <v>25</v>
      </c>
      <c r="C41" s="22">
        <v>70370</v>
      </c>
      <c r="D41" s="22">
        <v>0</v>
      </c>
      <c r="E41" s="36">
        <v>70370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5.75">
      <c r="A42" s="20"/>
      <c r="B42" s="18" t="s">
        <v>28</v>
      </c>
      <c r="C42" s="22"/>
      <c r="D42" s="22"/>
      <c r="E42" s="36"/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500</v>
      </c>
      <c r="P42" s="19">
        <v>0</v>
      </c>
      <c r="Q42" s="19">
        <v>500</v>
      </c>
    </row>
    <row r="43" spans="1:17" ht="31.5" hidden="1" outlineLevel="1">
      <c r="A43" s="15" t="s">
        <v>43</v>
      </c>
      <c r="B43" s="25" t="s">
        <v>38</v>
      </c>
      <c r="C43" s="19"/>
      <c r="D43" s="19"/>
      <c r="E43" s="36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30" customFormat="1" ht="31.5" hidden="1" outlineLevel="1">
      <c r="A44" s="15" t="s">
        <v>26</v>
      </c>
      <c r="B44" s="25" t="s">
        <v>37</v>
      </c>
      <c r="C44" s="19"/>
      <c r="D44" s="19"/>
      <c r="E44" s="36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s="6" customFormat="1" ht="31.5" hidden="1" outlineLevel="1">
      <c r="A45" s="15" t="s">
        <v>26</v>
      </c>
      <c r="B45" s="18" t="s">
        <v>39</v>
      </c>
      <c r="C45" s="19"/>
      <c r="D45" s="19"/>
      <c r="E45" s="36"/>
      <c r="F45" s="22">
        <v>9560</v>
      </c>
      <c r="G45" s="22">
        <v>0</v>
      </c>
      <c r="H45" s="22">
        <v>9560</v>
      </c>
      <c r="I45" s="22">
        <v>26470</v>
      </c>
      <c r="J45" s="22">
        <v>0</v>
      </c>
      <c r="K45" s="22">
        <v>26470</v>
      </c>
      <c r="L45" s="22">
        <v>30240</v>
      </c>
      <c r="M45" s="22">
        <v>0</v>
      </c>
      <c r="N45" s="22">
        <v>30240</v>
      </c>
      <c r="O45" s="22">
        <v>16700</v>
      </c>
      <c r="P45" s="22">
        <v>0</v>
      </c>
      <c r="Q45" s="22">
        <v>16700</v>
      </c>
    </row>
    <row r="46" spans="1:17" s="6" customFormat="1" ht="31.5" hidden="1" outlineLevel="1">
      <c r="A46" s="15" t="s">
        <v>26</v>
      </c>
      <c r="B46" s="18" t="s">
        <v>53</v>
      </c>
      <c r="C46" s="19"/>
      <c r="D46" s="19"/>
      <c r="E46" s="35"/>
      <c r="F46" s="22">
        <v>6700</v>
      </c>
      <c r="G46" s="22">
        <v>0</v>
      </c>
      <c r="H46" s="22">
        <v>6700</v>
      </c>
      <c r="I46" s="22">
        <v>22870</v>
      </c>
      <c r="J46" s="22">
        <v>0</v>
      </c>
      <c r="K46" s="22">
        <v>22870</v>
      </c>
      <c r="L46" s="22">
        <v>26000</v>
      </c>
      <c r="M46" s="22">
        <v>0</v>
      </c>
      <c r="N46" s="22">
        <v>26000</v>
      </c>
      <c r="O46" s="22">
        <v>14800</v>
      </c>
      <c r="P46" s="22">
        <v>0</v>
      </c>
      <c r="Q46" s="22">
        <v>14800</v>
      </c>
    </row>
    <row r="47" spans="1:17" s="6" customFormat="1" ht="31.5" collapsed="1">
      <c r="A47" s="15" t="s">
        <v>27</v>
      </c>
      <c r="B47" s="25" t="s">
        <v>37</v>
      </c>
      <c r="C47" s="19">
        <v>30000</v>
      </c>
      <c r="D47" s="19"/>
      <c r="E47" s="35">
        <f>C47+D47</f>
        <v>30000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s="6" customFormat="1" ht="31.5">
      <c r="A48" s="15" t="s">
        <v>27</v>
      </c>
      <c r="B48" s="25" t="s">
        <v>38</v>
      </c>
      <c r="C48" s="19">
        <v>9800</v>
      </c>
      <c r="D48" s="19"/>
      <c r="E48" s="35">
        <f>C48+D48</f>
        <v>9800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s="6" customFormat="1" ht="15.75" hidden="1">
      <c r="A49" s="15"/>
      <c r="B49" s="18"/>
      <c r="C49" s="19"/>
      <c r="D49" s="19"/>
      <c r="E49" s="35">
        <f>C49+D49</f>
        <v>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s="6" customFormat="1" ht="31.5">
      <c r="A50" s="15" t="s">
        <v>27</v>
      </c>
      <c r="B50" s="18" t="s">
        <v>61</v>
      </c>
      <c r="C50" s="19">
        <v>3470</v>
      </c>
      <c r="D50" s="19">
        <v>0</v>
      </c>
      <c r="E50" s="35">
        <f>C50+D50</f>
        <v>3470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31.5">
      <c r="A51" s="15" t="s">
        <v>27</v>
      </c>
      <c r="B51" s="18" t="s">
        <v>53</v>
      </c>
      <c r="C51" s="19">
        <v>27100</v>
      </c>
      <c r="D51" s="19"/>
      <c r="E51" s="35">
        <f>C51+D51</f>
        <v>27100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21.75" customHeight="1">
      <c r="A52" s="20" t="s">
        <v>33</v>
      </c>
      <c r="B52" s="26" t="s">
        <v>34</v>
      </c>
      <c r="C52" s="22">
        <f>SUM(C53+C54+C55)</f>
        <v>12600</v>
      </c>
      <c r="D52" s="22">
        <f>SUM(D53+D54+D55)</f>
        <v>0</v>
      </c>
      <c r="E52" s="22">
        <f>SUM(E53+E54+E55)</f>
        <v>12600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5.75" hidden="1" outlineLevel="1">
      <c r="A53" s="15" t="s">
        <v>58</v>
      </c>
      <c r="B53" s="25" t="s">
        <v>40</v>
      </c>
      <c r="C53" s="19"/>
      <c r="D53" s="19"/>
      <c r="E53" s="36"/>
      <c r="F53" s="19">
        <v>1500</v>
      </c>
      <c r="G53" s="19">
        <v>0</v>
      </c>
      <c r="H53" s="19">
        <v>1500</v>
      </c>
      <c r="I53" s="19">
        <v>3800</v>
      </c>
      <c r="J53" s="19">
        <v>0</v>
      </c>
      <c r="K53" s="19">
        <v>3800</v>
      </c>
      <c r="L53" s="19">
        <v>4500</v>
      </c>
      <c r="M53" s="19">
        <v>0</v>
      </c>
      <c r="N53" s="19">
        <v>4500</v>
      </c>
      <c r="O53" s="19">
        <v>0</v>
      </c>
      <c r="P53" s="19">
        <v>0</v>
      </c>
      <c r="Q53" s="19">
        <v>0</v>
      </c>
    </row>
    <row r="54" spans="1:17" ht="31.5" hidden="1" outlineLevel="1">
      <c r="A54" s="15" t="s">
        <v>58</v>
      </c>
      <c r="B54" s="18" t="s">
        <v>59</v>
      </c>
      <c r="C54" s="19"/>
      <c r="D54" s="19"/>
      <c r="E54" s="36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5.75" collapsed="1">
      <c r="A55" s="15" t="s">
        <v>35</v>
      </c>
      <c r="B55" s="18" t="s">
        <v>28</v>
      </c>
      <c r="C55" s="19">
        <v>12600</v>
      </c>
      <c r="D55" s="19"/>
      <c r="E55" s="35">
        <f>C55+D55</f>
        <v>12600</v>
      </c>
      <c r="F55" s="19">
        <v>900</v>
      </c>
      <c r="G55" s="19">
        <v>0</v>
      </c>
      <c r="H55" s="19">
        <v>900</v>
      </c>
      <c r="I55" s="19">
        <v>1570</v>
      </c>
      <c r="J55" s="19">
        <v>0</v>
      </c>
      <c r="K55" s="19">
        <v>1570</v>
      </c>
      <c r="L55" s="19">
        <v>1000</v>
      </c>
      <c r="M55" s="19">
        <v>0</v>
      </c>
      <c r="N55" s="19">
        <v>1000</v>
      </c>
      <c r="O55" s="19">
        <v>0</v>
      </c>
      <c r="P55" s="19">
        <v>0</v>
      </c>
      <c r="Q55" s="19">
        <v>0</v>
      </c>
    </row>
    <row r="56" spans="1:17" ht="31.5">
      <c r="A56" s="15" t="s">
        <v>35</v>
      </c>
      <c r="B56" s="18" t="s">
        <v>41</v>
      </c>
      <c r="C56" s="19">
        <v>2725</v>
      </c>
      <c r="D56" s="19"/>
      <c r="E56" s="35">
        <f>C56+D56</f>
        <v>2725</v>
      </c>
      <c r="F56" s="19">
        <v>2000</v>
      </c>
      <c r="G56" s="19">
        <v>1100</v>
      </c>
      <c r="H56" s="19">
        <v>3100</v>
      </c>
      <c r="I56" s="19">
        <v>7000</v>
      </c>
      <c r="J56" s="19">
        <v>1500</v>
      </c>
      <c r="K56" s="19">
        <v>8500</v>
      </c>
      <c r="L56" s="19">
        <v>8000</v>
      </c>
      <c r="M56" s="19">
        <v>2500</v>
      </c>
      <c r="N56" s="19">
        <v>10500</v>
      </c>
      <c r="O56" s="19">
        <v>5000</v>
      </c>
      <c r="P56" s="19">
        <v>0</v>
      </c>
      <c r="Q56" s="19">
        <v>5000</v>
      </c>
    </row>
    <row r="57" spans="1:17" ht="31.5">
      <c r="A57" s="15" t="s">
        <v>35</v>
      </c>
      <c r="B57" s="18" t="s">
        <v>42</v>
      </c>
      <c r="C57" s="19">
        <v>9875</v>
      </c>
      <c r="D57" s="19"/>
      <c r="E57" s="35">
        <f>C57+D57</f>
        <v>9875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41.25" customHeight="1">
      <c r="A58" s="31" t="s">
        <v>52</v>
      </c>
      <c r="B58" s="34" t="s">
        <v>74</v>
      </c>
      <c r="C58" s="28">
        <f>C59+C67</f>
        <v>21189</v>
      </c>
      <c r="D58" s="28">
        <f>SUM(D59+D64+D66)</f>
        <v>0</v>
      </c>
      <c r="E58" s="28">
        <f>C58+D58</f>
        <v>21189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s="32" customFormat="1" ht="94.5" customHeight="1">
      <c r="A59" s="31"/>
      <c r="B59" s="27" t="s">
        <v>75</v>
      </c>
      <c r="C59" s="28">
        <f>C60+C65</f>
        <v>20689</v>
      </c>
      <c r="D59" s="28">
        <f>SUM(D60+D65+D68)</f>
        <v>0</v>
      </c>
      <c r="E59" s="28">
        <f>C59+D59</f>
        <v>20689</v>
      </c>
      <c r="F59" s="28">
        <v>2860</v>
      </c>
      <c r="G59" s="28">
        <v>0</v>
      </c>
      <c r="H59" s="28">
        <v>2860</v>
      </c>
      <c r="I59" s="28">
        <v>3600</v>
      </c>
      <c r="J59" s="28">
        <v>0</v>
      </c>
      <c r="K59" s="28">
        <v>3600</v>
      </c>
      <c r="L59" s="28">
        <v>4240</v>
      </c>
      <c r="M59" s="28">
        <v>0</v>
      </c>
      <c r="N59" s="28">
        <v>4240</v>
      </c>
      <c r="O59" s="28">
        <v>1900</v>
      </c>
      <c r="P59" s="28">
        <v>0</v>
      </c>
      <c r="Q59" s="28">
        <v>1900</v>
      </c>
    </row>
    <row r="60" spans="1:17" s="6" customFormat="1" ht="15.75">
      <c r="A60" s="20" t="s">
        <v>24</v>
      </c>
      <c r="B60" s="21" t="s">
        <v>25</v>
      </c>
      <c r="C60" s="22">
        <f>SUM(C61+C62)</f>
        <v>17889</v>
      </c>
      <c r="D60" s="22">
        <f>SUM(D61+D62)</f>
        <v>0</v>
      </c>
      <c r="E60" s="22">
        <f>SUM(E61+E62)</f>
        <v>17889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7" s="6" customFormat="1" ht="31.5">
      <c r="A61" s="15" t="s">
        <v>43</v>
      </c>
      <c r="B61" s="18" t="s">
        <v>44</v>
      </c>
      <c r="C61" s="19">
        <v>8340</v>
      </c>
      <c r="D61" s="19">
        <v>0</v>
      </c>
      <c r="E61" s="35">
        <f>C61+D61</f>
        <v>8340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ht="15.75">
      <c r="A62" s="15" t="s">
        <v>26</v>
      </c>
      <c r="B62" s="25" t="s">
        <v>28</v>
      </c>
      <c r="C62" s="19">
        <v>9549</v>
      </c>
      <c r="D62" s="19"/>
      <c r="E62" s="35">
        <f>C62+D62</f>
        <v>9549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31.5">
      <c r="A63" s="15" t="s">
        <v>26</v>
      </c>
      <c r="B63" s="25" t="s">
        <v>37</v>
      </c>
      <c r="C63" s="19">
        <v>8049</v>
      </c>
      <c r="D63" s="19"/>
      <c r="E63" s="35">
        <f>C63+D63</f>
        <v>8049</v>
      </c>
      <c r="F63" s="19">
        <v>360</v>
      </c>
      <c r="G63" s="19">
        <v>2500</v>
      </c>
      <c r="H63" s="19">
        <v>2860</v>
      </c>
      <c r="I63" s="19">
        <v>1100</v>
      </c>
      <c r="J63" s="19">
        <v>2500</v>
      </c>
      <c r="K63" s="19">
        <v>3600</v>
      </c>
      <c r="L63" s="19">
        <v>1240</v>
      </c>
      <c r="M63" s="19">
        <v>3000</v>
      </c>
      <c r="N63" s="19">
        <v>4240</v>
      </c>
      <c r="O63" s="19">
        <v>900</v>
      </c>
      <c r="P63" s="19">
        <v>1000</v>
      </c>
      <c r="Q63" s="19">
        <v>1900</v>
      </c>
    </row>
    <row r="64" spans="1:17" ht="39" customHeight="1">
      <c r="A64" s="15" t="s">
        <v>26</v>
      </c>
      <c r="B64" s="25" t="s">
        <v>72</v>
      </c>
      <c r="C64" s="19">
        <v>1500</v>
      </c>
      <c r="D64" s="19">
        <v>0</v>
      </c>
      <c r="E64" s="35">
        <f>C64+D64</f>
        <v>1500</v>
      </c>
      <c r="F64" s="19">
        <v>0</v>
      </c>
      <c r="G64" s="19">
        <v>1000</v>
      </c>
      <c r="H64" s="19">
        <v>1000</v>
      </c>
      <c r="I64" s="19">
        <v>0</v>
      </c>
      <c r="J64" s="19">
        <v>1000</v>
      </c>
      <c r="K64" s="19">
        <v>1000</v>
      </c>
      <c r="L64" s="19">
        <v>0</v>
      </c>
      <c r="M64" s="19">
        <v>725</v>
      </c>
      <c r="N64" s="19">
        <v>725</v>
      </c>
      <c r="O64" s="19">
        <v>0</v>
      </c>
      <c r="P64" s="19">
        <v>0</v>
      </c>
      <c r="Q64" s="19">
        <v>0</v>
      </c>
    </row>
    <row r="65" spans="1:17" ht="31.5">
      <c r="A65" s="20" t="s">
        <v>33</v>
      </c>
      <c r="B65" s="26" t="s">
        <v>34</v>
      </c>
      <c r="C65" s="22">
        <f>SUM(C66)</f>
        <v>2800</v>
      </c>
      <c r="D65" s="22">
        <f>SUM(D66)</f>
        <v>0</v>
      </c>
      <c r="E65" s="22">
        <f>SUM(E66)</f>
        <v>2800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47.25">
      <c r="A66" s="15" t="s">
        <v>35</v>
      </c>
      <c r="B66" s="18" t="s">
        <v>60</v>
      </c>
      <c r="C66" s="19">
        <v>2800</v>
      </c>
      <c r="D66" s="19">
        <v>0</v>
      </c>
      <c r="E66" s="35">
        <v>2800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63.75" customHeight="1">
      <c r="A67" s="15"/>
      <c r="B67" s="34" t="s">
        <v>76</v>
      </c>
      <c r="C67" s="28">
        <f>C68</f>
        <v>500</v>
      </c>
      <c r="D67" s="19"/>
      <c r="E67" s="42">
        <f>C67+D67</f>
        <v>500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s="30" customFormat="1" ht="18.75">
      <c r="A68" s="20" t="s">
        <v>45</v>
      </c>
      <c r="B68" s="26" t="s">
        <v>46</v>
      </c>
      <c r="C68" s="22">
        <v>500</v>
      </c>
      <c r="D68" s="22"/>
      <c r="E68" s="22">
        <f>SUM(E69)</f>
        <v>500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s="6" customFormat="1" ht="47.25">
      <c r="A69" s="15" t="s">
        <v>47</v>
      </c>
      <c r="B69" s="18" t="s">
        <v>73</v>
      </c>
      <c r="C69" s="19">
        <v>500</v>
      </c>
      <c r="D69" s="19"/>
      <c r="E69" s="35">
        <f>C69+D69</f>
        <v>500</v>
      </c>
      <c r="F69" s="22">
        <v>2440</v>
      </c>
      <c r="G69" s="22">
        <v>-203.68</v>
      </c>
      <c r="H69" s="22">
        <v>2236.32</v>
      </c>
      <c r="I69" s="22">
        <v>7750</v>
      </c>
      <c r="J69" s="22">
        <v>0</v>
      </c>
      <c r="K69" s="22">
        <v>7750</v>
      </c>
      <c r="L69" s="22">
        <v>9202.68</v>
      </c>
      <c r="M69" s="22">
        <v>500</v>
      </c>
      <c r="N69" s="22">
        <v>9702.68</v>
      </c>
      <c r="O69" s="22">
        <v>1500</v>
      </c>
      <c r="P69" s="22">
        <v>0</v>
      </c>
      <c r="Q69" s="22">
        <v>1500</v>
      </c>
    </row>
    <row r="70" spans="1:17" s="32" customFormat="1" ht="37.5">
      <c r="A70" s="31" t="s">
        <v>54</v>
      </c>
      <c r="B70" s="34" t="s">
        <v>63</v>
      </c>
      <c r="C70" s="28">
        <f aca="true" t="shared" si="0" ref="C70:E71">SUM(C71)</f>
        <v>1467.71</v>
      </c>
      <c r="D70" s="28"/>
      <c r="E70" s="28">
        <f t="shared" si="0"/>
        <v>1467.71</v>
      </c>
      <c r="F70" s="28">
        <v>2140</v>
      </c>
      <c r="G70" s="28">
        <v>-203.68</v>
      </c>
      <c r="H70" s="28">
        <v>1936.32</v>
      </c>
      <c r="I70" s="28">
        <v>6500</v>
      </c>
      <c r="J70" s="28">
        <v>0</v>
      </c>
      <c r="K70" s="28">
        <v>6500</v>
      </c>
      <c r="L70" s="28">
        <v>7952.68</v>
      </c>
      <c r="M70" s="28">
        <v>0</v>
      </c>
      <c r="N70" s="28">
        <v>7952.68</v>
      </c>
      <c r="O70" s="28">
        <v>1500</v>
      </c>
      <c r="P70" s="28">
        <v>0</v>
      </c>
      <c r="Q70" s="28">
        <v>1500</v>
      </c>
    </row>
    <row r="71" spans="1:17" ht="15.75">
      <c r="A71" s="20" t="s">
        <v>24</v>
      </c>
      <c r="B71" s="26" t="s">
        <v>25</v>
      </c>
      <c r="C71" s="22">
        <f t="shared" si="0"/>
        <v>1467.71</v>
      </c>
      <c r="D71" s="22"/>
      <c r="E71" s="22">
        <f t="shared" si="0"/>
        <v>1467.71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47.25">
      <c r="A72" s="15" t="s">
        <v>27</v>
      </c>
      <c r="B72" s="18" t="s">
        <v>55</v>
      </c>
      <c r="C72" s="19">
        <v>1467.71</v>
      </c>
      <c r="D72" s="19"/>
      <c r="E72" s="37">
        <f>C72+D72</f>
        <v>1467.71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27" customHeight="1">
      <c r="A73" s="31"/>
      <c r="B73" s="34" t="s">
        <v>48</v>
      </c>
      <c r="C73" s="28">
        <f>SUM(C70+C59+C40+C20)+C67</f>
        <v>112580.60999999999</v>
      </c>
      <c r="D73" s="28">
        <f>SUM(D70+D59+D40+D20)</f>
        <v>5162.66</v>
      </c>
      <c r="E73" s="28">
        <f>SUM(E70+E59+E40+E20)+E67</f>
        <v>117743.26999999999</v>
      </c>
      <c r="F73" s="19">
        <v>500</v>
      </c>
      <c r="G73" s="19">
        <v>-203.68</v>
      </c>
      <c r="H73" s="19">
        <v>296.32</v>
      </c>
      <c r="I73" s="19">
        <v>3500</v>
      </c>
      <c r="J73" s="19">
        <v>0</v>
      </c>
      <c r="K73" s="19">
        <v>3500</v>
      </c>
      <c r="L73" s="19">
        <v>4252.68</v>
      </c>
      <c r="M73" s="19">
        <v>0</v>
      </c>
      <c r="N73" s="19">
        <v>4252.68</v>
      </c>
      <c r="O73" s="19">
        <v>0</v>
      </c>
      <c r="P73" s="19">
        <v>0</v>
      </c>
      <c r="Q73" s="19">
        <v>0</v>
      </c>
    </row>
    <row r="74" spans="5:17" ht="21" customHeight="1">
      <c r="E74" s="41"/>
      <c r="F74" s="19">
        <v>300</v>
      </c>
      <c r="G74" s="19">
        <v>0</v>
      </c>
      <c r="H74" s="19">
        <v>300</v>
      </c>
      <c r="I74" s="19">
        <v>500</v>
      </c>
      <c r="J74" s="19">
        <v>0</v>
      </c>
      <c r="K74" s="19">
        <v>500</v>
      </c>
      <c r="L74" s="19">
        <v>700</v>
      </c>
      <c r="M74" s="19">
        <v>0</v>
      </c>
      <c r="N74" s="19">
        <v>700</v>
      </c>
      <c r="O74" s="19">
        <v>0</v>
      </c>
      <c r="P74" s="19">
        <v>0</v>
      </c>
      <c r="Q74" s="19">
        <v>0</v>
      </c>
    </row>
    <row r="75" spans="6:17" ht="21" customHeight="1"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6:17" s="6" customFormat="1" ht="21" customHeight="1">
      <c r="F76" s="22">
        <v>300</v>
      </c>
      <c r="G76" s="22">
        <v>0</v>
      </c>
      <c r="H76" s="22">
        <v>300</v>
      </c>
      <c r="I76" s="22">
        <v>1250</v>
      </c>
      <c r="J76" s="22">
        <v>0</v>
      </c>
      <c r="K76" s="22">
        <v>1250</v>
      </c>
      <c r="L76" s="22">
        <v>1250</v>
      </c>
      <c r="M76" s="22">
        <v>0</v>
      </c>
      <c r="N76" s="22">
        <v>1250</v>
      </c>
      <c r="O76" s="22">
        <v>0</v>
      </c>
      <c r="P76" s="22">
        <v>0</v>
      </c>
      <c r="Q76" s="22">
        <v>0</v>
      </c>
    </row>
    <row r="77" spans="6:17" ht="21" customHeight="1">
      <c r="F77" s="19">
        <v>300</v>
      </c>
      <c r="G77" s="19">
        <v>0</v>
      </c>
      <c r="H77" s="19">
        <v>300</v>
      </c>
      <c r="I77" s="19">
        <v>1250</v>
      </c>
      <c r="J77" s="19">
        <v>0</v>
      </c>
      <c r="K77" s="19">
        <v>1250</v>
      </c>
      <c r="L77" s="19">
        <v>1250</v>
      </c>
      <c r="M77" s="19">
        <v>0</v>
      </c>
      <c r="N77" s="19">
        <v>1250</v>
      </c>
      <c r="O77" s="19">
        <v>0</v>
      </c>
      <c r="P77" s="19">
        <v>0</v>
      </c>
      <c r="Q77" s="19">
        <v>0</v>
      </c>
    </row>
    <row r="78" spans="2:17" ht="30.75" customHeight="1">
      <c r="B78" s="24" t="s">
        <v>67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</row>
    <row r="79" spans="2:17" s="6" customFormat="1" ht="33.75" customHeight="1">
      <c r="B79" s="38"/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500</v>
      </c>
      <c r="N79" s="22">
        <v>500</v>
      </c>
      <c r="O79" s="22">
        <v>0</v>
      </c>
      <c r="P79" s="22">
        <v>0</v>
      </c>
      <c r="Q79" s="22">
        <v>0</v>
      </c>
    </row>
    <row r="80" spans="6:17" ht="22.5" customHeight="1"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500</v>
      </c>
      <c r="N80" s="19">
        <v>500</v>
      </c>
      <c r="O80" s="19">
        <v>0</v>
      </c>
      <c r="P80" s="19">
        <v>0</v>
      </c>
      <c r="Q80" s="19">
        <v>0</v>
      </c>
    </row>
    <row r="81" spans="6:17" ht="22.5" customHeight="1"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</row>
    <row r="82" spans="6:17" ht="22.5" customHeight="1"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6:17" s="6" customFormat="1" ht="21" customHeight="1">
      <c r="F83" s="22">
        <v>0</v>
      </c>
      <c r="G83" s="22">
        <v>1467.71</v>
      </c>
      <c r="H83" s="22">
        <v>1467.71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</row>
    <row r="84" spans="6:17" s="6" customFormat="1" ht="21" customHeight="1">
      <c r="F84" s="22">
        <v>0</v>
      </c>
      <c r="G84" s="22">
        <v>1467.71</v>
      </c>
      <c r="H84" s="22">
        <v>1467.71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</row>
    <row r="85" spans="6:17" ht="15.75">
      <c r="F85" s="19">
        <v>0</v>
      </c>
      <c r="G85" s="19">
        <v>1467.71</v>
      </c>
      <c r="H85" s="19">
        <v>1467.71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</row>
    <row r="86" spans="6:17" s="30" customFormat="1" ht="20.25" customHeight="1">
      <c r="F86" s="28">
        <v>13619</v>
      </c>
      <c r="G86" s="28">
        <v>1064.03</v>
      </c>
      <c r="H86" s="28">
        <v>14683.03</v>
      </c>
      <c r="I86" s="28">
        <v>35770</v>
      </c>
      <c r="J86" s="28">
        <v>0</v>
      </c>
      <c r="K86" s="28">
        <v>35770</v>
      </c>
      <c r="L86" s="28">
        <v>42127.58</v>
      </c>
      <c r="M86" s="28">
        <v>500</v>
      </c>
      <c r="N86" s="28">
        <v>42627.58</v>
      </c>
      <c r="O86" s="28">
        <v>19500</v>
      </c>
      <c r="P86" s="28">
        <v>0</v>
      </c>
      <c r="Q86" s="28">
        <v>19500</v>
      </c>
    </row>
    <row r="88" ht="12.75" hidden="1"/>
    <row r="89" ht="12.75" hidden="1"/>
    <row r="90" ht="12.75" hidden="1"/>
    <row r="91" spans="3:5" ht="15.75">
      <c r="C91" s="33"/>
      <c r="D91" s="33"/>
      <c r="E91" s="33"/>
    </row>
    <row r="92" spans="1:8" ht="31.5" customHeight="1">
      <c r="A92" t="s">
        <v>0</v>
      </c>
      <c r="C92" s="3"/>
      <c r="D92" s="3"/>
      <c r="E92" s="2"/>
      <c r="F92" s="2"/>
      <c r="G92" s="1"/>
      <c r="H92" s="1"/>
    </row>
    <row r="93" ht="15.75">
      <c r="B93" s="16"/>
    </row>
    <row r="94" ht="12.75"/>
    <row r="95" ht="12.75"/>
  </sheetData>
  <mergeCells count="5">
    <mergeCell ref="B5:D5"/>
    <mergeCell ref="D1:E1"/>
    <mergeCell ref="D2:E2"/>
    <mergeCell ref="D3:E3"/>
    <mergeCell ref="B4:C4"/>
  </mergeCells>
  <printOptions/>
  <pageMargins left="0.5905511811023623" right="0.3937007874015748" top="0.3937007874015748" bottom="0.3937007874015748" header="0" footer="0"/>
  <pageSetup fitToHeight="57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2008-05-21T05:31:03Z</cp:lastPrinted>
  <dcterms:created xsi:type="dcterms:W3CDTF">2005-12-28T19:43:42Z</dcterms:created>
  <dcterms:modified xsi:type="dcterms:W3CDTF">2008-05-21T05:31:25Z</dcterms:modified>
  <cp:category/>
  <cp:version/>
  <cp:contentType/>
  <cp:contentStatus/>
</cp:coreProperties>
</file>