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16.Кап.ремонт_ЗАТО Северск" sheetId="1" r:id="rId1"/>
  </sheets>
  <definedNames>
    <definedName name="Z_03E9FE6B_F332_11D7_AC07_00D0B7BFB203_.wvu.PrintArea" localSheetId="0" hidden="1">'16.Кап.ремонт_ЗАТО Северск'!$A$1:$C$35</definedName>
    <definedName name="Z_03E9FE6B_F332_11D7_AC07_00D0B7BFB203_.wvu.PrintTitles" localSheetId="0" hidden="1">'16.Кап.ремонт_ЗАТО Северск'!$10:$10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Северск'!$A$1:$C$35</definedName>
    <definedName name="Z_1408D4E0_F4B5_11D7_870F_009027A6C48C_.wvu.PrintTitles" localSheetId="0" hidden="1">'16.Кап.ремонт_ЗАТО Северск'!$10:$10</definedName>
    <definedName name="Z_1BE592D6_7812_4E19_9AC7_C8102C6FECCF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1BE592D6_7812_4E19_9AC7_C8102C6FECCF_.wvu.PrintArea" localSheetId="0" hidden="1">'16.Кап.ремонт_ЗАТО Северск'!$A$1:$C$35</definedName>
    <definedName name="Z_1BE592D6_7812_4E19_9AC7_C8102C6FECCF_.wvu.PrintTitles" localSheetId="0" hidden="1">'16.Кап.ремонт_ЗАТО Северск'!$10:$10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Северск'!$A$1:$C$35</definedName>
    <definedName name="Z_3AE60815_C3B9_4576_B22C_FD300646EDB0_.wvu.PrintTitles" localSheetId="0" hidden="1">'16.Кап.ремонт_ЗАТО Северск'!$10:$10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Северск'!$A$1:$C$35</definedName>
    <definedName name="Z_4278F54F_EC7E_4645_84D7_77A328CF1819_.wvu.PrintTitles" localSheetId="0" hidden="1">'16.Кап.ремонт_ЗАТО Северск'!$10:$10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Северск'!$A$1:$C$35</definedName>
    <definedName name="Z_65F87CC0_F8E2_11D7_A9EF_009027A6C22F_.wvu.PrintTitles" localSheetId="0" hidden="1">'16.Кап.ремонт_ЗАТО Северск'!$10:$10</definedName>
    <definedName name="Z_6F7F2B2F_4324_4976_8A65_77BA0A61269D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6F7F2B2F_4324_4976_8A65_77BA0A61269D_.wvu.PrintArea" localSheetId="0" hidden="1">'16.Кап.ремонт_ЗАТО Северск'!$A$1:$C$35</definedName>
    <definedName name="Z_6F7F2B2F_4324_4976_8A65_77BA0A61269D_.wvu.PrintTitles" localSheetId="0" hidden="1">'16.Кап.ремонт_ЗАТО Северск'!$10:$10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PrintArea" localSheetId="0" hidden="1">'16.Кап.ремонт_ЗАТО Северск'!$A$1:$C$35</definedName>
    <definedName name="Z_A13C28EB_AC64_4D61_983B_364D23C66144_.wvu.PrintTitles" localSheetId="0" hidden="1">'16.Кап.ремонт_ЗАТО Северск'!$10:$10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Северск'!$A$1:$C$35</definedName>
    <definedName name="Z_AD4FE466_0F42_4980_803F_8C55183A8122_.wvu.PrintTitles" localSheetId="0" hidden="1">'16.Кап.ремонт_ЗАТО Северск'!$10:$10</definedName>
    <definedName name="Z_B9EC7D41_008A_11D8_9D04_009027A6C496_.wvu.PrintArea" localSheetId="0" hidden="1">'16.Кап.ремонт_ЗАТО Северск'!$A$1:$C$35</definedName>
    <definedName name="Z_B9EC7D41_008A_11D8_9D04_009027A6C496_.wvu.PrintTitles" localSheetId="0" hidden="1">'16.Кап.ремонт_ЗАТО Северск'!$10:$10</definedName>
    <definedName name="Z_C77813EF_DB5F_4A3D_AC46_41F35E51795F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C77813EF_DB5F_4A3D_AC46_41F35E51795F_.wvu.PrintArea" localSheetId="0" hidden="1">'16.Кап.ремонт_ЗАТО Северск'!$A$1:$C$35</definedName>
    <definedName name="Z_C77813EF_DB5F_4A3D_AC46_41F35E51795F_.wvu.PrintTitles" localSheetId="0" hidden="1">'16.Кап.ремонт_ЗАТО Северск'!$10:$10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Северск'!$A$1:$C$35</definedName>
    <definedName name="Z_CA051906_837A_4904_91DB_9E6912B5AB6E_.wvu.PrintTitles" localSheetId="0" hidden="1">'16.Кап.ремонт_ЗАТО Северск'!$10:$10</definedName>
    <definedName name="Z_D55972E9_67B4_4688_A9DB_4AE445FAF453_.wvu.Col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D55972E9_67B4_4688_A9DB_4AE445FAF453_.wvu.PrintArea" localSheetId="0" hidden="1">'16.Кап.ремонт_ЗАТО Северск'!$A$1:$C$35</definedName>
    <definedName name="Z_D55972E9_67B4_4688_A9DB_4AE445FAF453_.wvu.PrintTitles" localSheetId="0" hidden="1">'16.Кап.ремонт_ЗАТО Северск'!$10:$10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Северск'!$A$1:$C$35</definedName>
    <definedName name="Z_FADAD500_4DBE_11D8_A5E1_009027A6C50C_.wvu.PrintTitles" localSheetId="0" hidden="1">'16.Кап.ремонт_ЗАТО Северск'!$10:$10</definedName>
    <definedName name="_xlnm.Print_Titles" localSheetId="0">'16.Кап.ремонт_ЗАТО Северск'!$11:$11</definedName>
    <definedName name="_xlnm.Print_Area" localSheetId="0">'16.Кап.ремонт_ЗАТО Северск'!$A$1:$E$90</definedName>
  </definedNames>
  <calcPr fullCalcOnLoad="1"/>
</workbook>
</file>

<file path=xl/sharedStrings.xml><?xml version="1.0" encoding="utf-8"?>
<sst xmlns="http://schemas.openxmlformats.org/spreadsheetml/2006/main" count="72" uniqueCount="67">
  <si>
    <t>(тыс.руб.)</t>
  </si>
  <si>
    <t xml:space="preserve"> № п/п</t>
  </si>
  <si>
    <t>Наименование объекта, содержание работ</t>
  </si>
  <si>
    <t>(плюс, минус)</t>
  </si>
  <si>
    <t>I</t>
  </si>
  <si>
    <t>За счет средств субсидии ФБ на развитие и поддержку социальной и инженерной инфраструктуры, в том числе:</t>
  </si>
  <si>
    <t>Жилищный фонд города Северска</t>
  </si>
  <si>
    <t>1</t>
  </si>
  <si>
    <t>Капитальный ремонт лифтов в жилых домах</t>
  </si>
  <si>
    <t>просп.Коммунистический, 125 (п.2-4)</t>
  </si>
  <si>
    <t>просп.Коммунистический, 133 (п.1-9)</t>
  </si>
  <si>
    <t>Комплексный капитальный ремонт</t>
  </si>
  <si>
    <t>ул.Мира, 1</t>
  </si>
  <si>
    <t>Капитальный ремонт кровель жилых домов</t>
  </si>
  <si>
    <t>ул.Калинина, 97</t>
  </si>
  <si>
    <t>ул.Советская, 26</t>
  </si>
  <si>
    <t>ул.Леонтичука, 7</t>
  </si>
  <si>
    <t>ул.Леонтичука, 15</t>
  </si>
  <si>
    <t>Жилищный фонд пос.Самусь</t>
  </si>
  <si>
    <t>ул.Судостроителей, 3</t>
  </si>
  <si>
    <t>II</t>
  </si>
  <si>
    <t>За счет остатка средств субвенции ФБ 2007 г. на развитие социальной и инженерной инфраструктуры, в том числе:</t>
  </si>
  <si>
    <t>III</t>
  </si>
  <si>
    <t>За счет остатка средств субсидии ФБ 2007 г. на проведение капитального ремонта многоквартирных домов, в том числе:</t>
  </si>
  <si>
    <t>Отделочные работы</t>
  </si>
  <si>
    <t>Устройство вентиляции</t>
  </si>
  <si>
    <t>Монтаж системы водопровода и канализации</t>
  </si>
  <si>
    <t>Электромонтажные работы</t>
  </si>
  <si>
    <t>Пусконаладочные работы</t>
  </si>
  <si>
    <t>Тепловой узел</t>
  </si>
  <si>
    <t>IV</t>
  </si>
  <si>
    <t>За счет средств бюджета ЗАТО Северск, в том числе:</t>
  </si>
  <si>
    <t>Капитальный ремонт фасадов жилых домов (просп.Коммунистический, 22, 26, 32, 34, 36, 41, 43, 47)</t>
  </si>
  <si>
    <t>Юртаева Наталья Владимировна</t>
  </si>
  <si>
    <t>77 38 86</t>
  </si>
  <si>
    <t>Капитальный ремонт лифтов и кабельных линий диспетчерского контроля за работой лифтов</t>
  </si>
  <si>
    <t>ул.Северная, 4</t>
  </si>
  <si>
    <t>ул.Пушкина, 7</t>
  </si>
  <si>
    <t>ул.Горького, 6</t>
  </si>
  <si>
    <t>ул.Ленинградская, 28</t>
  </si>
  <si>
    <t>Капитальный ремонт внутридомовых инженерных систем жилых домов (отопление, холодного водоснабжения)</t>
  </si>
  <si>
    <t>ул.Горького, 12</t>
  </si>
  <si>
    <t>ул.Калинина, 117</t>
  </si>
  <si>
    <t>1.1</t>
  </si>
  <si>
    <t>1.2</t>
  </si>
  <si>
    <t>1.3</t>
  </si>
  <si>
    <t>1.4</t>
  </si>
  <si>
    <t>1.5</t>
  </si>
  <si>
    <t>2.1</t>
  </si>
  <si>
    <t>2.2</t>
  </si>
  <si>
    <t>просп.Коммунистический, 120 (подъезды 1-11)</t>
  </si>
  <si>
    <t>к Решению Думы ЗАТО Северск</t>
  </si>
  <si>
    <t>«Приложение 12</t>
  </si>
  <si>
    <t>Утв. Думой 
ЗАТО Северск, 
2008 г.</t>
  </si>
  <si>
    <t>Уточн.
Думой
 ЗАТО Северск, 2008 г.</t>
  </si>
  <si>
    <t>71 826,24»;</t>
  </si>
  <si>
    <t>Всего по ЗАТО Северск</t>
  </si>
  <si>
    <t>ПЛАН</t>
  </si>
  <si>
    <t>финансирования капитального ремонта муниципального</t>
  </si>
  <si>
    <t>жилищного фонда ЗАТО Северск на 2008 год</t>
  </si>
  <si>
    <t>просп.Коммунистический, 120 (п.16), просп.Коммунистический, 145 (п.1, 2, 3, 4, 5, 6), просп.Коммунистический, 147 (Q=320 кг), ул.Лесная, 9б</t>
  </si>
  <si>
    <t>просп.Коммунистический, 151</t>
  </si>
  <si>
    <t>Капитальный ремонт системы отопления и канализации жилого дома</t>
  </si>
  <si>
    <t>ул.Мира, 25 (пос.Орловка)</t>
  </si>
  <si>
    <t>Выборочный капитальный ремонт сантехнических систем - замена магистрального водопровода участками по просп.Коммунистическому, 151 (подъезды 3, 4, 8, 9, 13, 14, 15-19)</t>
  </si>
  <si>
    <r>
      <t>Комплексный капитальный ремонт жилого дома по ул.Пушкина, 2 - завершение работ,</t>
    </r>
    <r>
      <rPr>
        <sz val="12"/>
        <rFont val="Times New Roman CYR"/>
        <family val="1"/>
      </rPr>
      <t xml:space="preserve"> в том числе:</t>
    </r>
  </si>
  <si>
    <r>
      <t xml:space="preserve">от </t>
    </r>
    <r>
      <rPr>
        <u val="single"/>
        <sz val="12"/>
        <rFont val="Times New Roman"/>
        <family val="1"/>
      </rPr>
      <t>18.10.2007 №40/10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</si>
</sst>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_р_."/>
    <numFmt numFmtId="206" formatCode="#,##0.00_р_.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172" fontId="22" fillId="0" borderId="0" xfId="53" applyNumberFormat="1" applyFont="1" applyFill="1" applyBorder="1" applyAlignment="1" applyProtection="1">
      <alignment horizontal="left" vertical="center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1" fillId="0" borderId="0" xfId="0" applyNumberFormat="1" applyFont="1" applyFill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172" fontId="22" fillId="0" borderId="0" xfId="53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4" fontId="23" fillId="0" borderId="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172" fontId="23" fillId="0" borderId="0" xfId="0" applyNumberFormat="1" applyFont="1" applyFill="1" applyBorder="1" applyAlignment="1">
      <alignment horizontal="center" vertical="center" wrapText="1"/>
    </xf>
    <xf numFmtId="172" fontId="21" fillId="0" borderId="12" xfId="0" applyNumberFormat="1" applyFont="1" applyFill="1" applyBorder="1" applyAlignment="1">
      <alignment horizontal="right" vertical="center" wrapText="1"/>
    </xf>
    <xf numFmtId="206" fontId="22" fillId="0" borderId="0" xfId="0" applyNumberFormat="1" applyFont="1" applyFill="1" applyAlignment="1">
      <alignment horizontal="left" vertical="justify"/>
    </xf>
    <xf numFmtId="172" fontId="23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Zeros="0" tabSelected="1" zoomScaleSheetLayoutView="75" zoomScalePageLayoutView="0" workbookViewId="0" topLeftCell="A1">
      <selection activeCell="A90" sqref="A1:E90"/>
    </sheetView>
  </sheetViews>
  <sheetFormatPr defaultColWidth="8.375" defaultRowHeight="12.75"/>
  <cols>
    <col min="1" max="1" width="4.25390625" style="2" customWidth="1"/>
    <col min="2" max="2" width="68.625" style="1" customWidth="1"/>
    <col min="3" max="3" width="17.25390625" style="1" customWidth="1"/>
    <col min="4" max="5" width="15.75390625" style="1" customWidth="1"/>
    <col min="6" max="6" width="8.875" style="1" customWidth="1"/>
    <col min="7" max="7" width="19.75390625" style="1" customWidth="1"/>
    <col min="8" max="19" width="8.875" style="1" customWidth="1"/>
    <col min="20" max="16384" width="8.375" style="1" customWidth="1"/>
  </cols>
  <sheetData>
    <row r="1" spans="1:5" ht="15" customHeight="1">
      <c r="A1" s="1"/>
      <c r="D1" s="56" t="s">
        <v>52</v>
      </c>
      <c r="E1" s="56"/>
    </row>
    <row r="2" spans="4:5" ht="15" customHeight="1">
      <c r="D2" s="43" t="s">
        <v>51</v>
      </c>
      <c r="E2" s="3"/>
    </row>
    <row r="3" spans="4:5" ht="15" customHeight="1">
      <c r="D3" s="44" t="s">
        <v>66</v>
      </c>
      <c r="E3" s="4"/>
    </row>
    <row r="4" spans="4:5" ht="15" customHeight="1">
      <c r="D4" s="44"/>
      <c r="E4" s="4"/>
    </row>
    <row r="5" spans="4:5" ht="15" customHeight="1">
      <c r="D5" s="44"/>
      <c r="E5" s="4"/>
    </row>
    <row r="6" spans="2:5" ht="15.75">
      <c r="B6" s="58" t="s">
        <v>57</v>
      </c>
      <c r="C6" s="58"/>
      <c r="D6" s="58"/>
      <c r="E6" s="58"/>
    </row>
    <row r="7" spans="2:5" ht="15" customHeight="1">
      <c r="B7" s="58" t="s">
        <v>58</v>
      </c>
      <c r="C7" s="58"/>
      <c r="D7" s="58"/>
      <c r="E7" s="58"/>
    </row>
    <row r="8" spans="2:5" ht="15" customHeight="1">
      <c r="B8" s="57" t="s">
        <v>59</v>
      </c>
      <c r="C8" s="57"/>
      <c r="D8" s="57"/>
      <c r="E8" s="57"/>
    </row>
    <row r="9" spans="1:5" ht="15.75">
      <c r="A9" s="54"/>
      <c r="B9" s="54"/>
      <c r="C9" s="54"/>
      <c r="D9" s="55" t="s">
        <v>0</v>
      </c>
      <c r="E9" s="55"/>
    </row>
    <row r="10" spans="1:19" s="8" customFormat="1" ht="78" customHeight="1">
      <c r="A10" s="5" t="s">
        <v>1</v>
      </c>
      <c r="B10" s="6" t="s">
        <v>2</v>
      </c>
      <c r="C10" s="7" t="s">
        <v>53</v>
      </c>
      <c r="D10" s="42" t="s">
        <v>3</v>
      </c>
      <c r="E10" s="52" t="s">
        <v>54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8" customFormat="1" ht="15.75">
      <c r="A11" s="5" t="s">
        <v>7</v>
      </c>
      <c r="B11" s="48">
        <v>2</v>
      </c>
      <c r="C11" s="49">
        <v>3</v>
      </c>
      <c r="D11" s="50">
        <v>4</v>
      </c>
      <c r="E11" s="51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8" customFormat="1" ht="38.25" customHeight="1">
      <c r="A12" s="9" t="s">
        <v>4</v>
      </c>
      <c r="B12" s="10" t="s">
        <v>5</v>
      </c>
      <c r="C12" s="12">
        <f>C13+C35</f>
        <v>44723</v>
      </c>
      <c r="D12" s="12">
        <f>D13+D35</f>
        <v>0</v>
      </c>
      <c r="E12" s="12">
        <f>E13+E35</f>
        <v>44723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8" customFormat="1" ht="23.25" customHeight="1">
      <c r="A13" s="9" t="s">
        <v>7</v>
      </c>
      <c r="B13" s="10" t="s">
        <v>6</v>
      </c>
      <c r="C13" s="12">
        <f>C14+C17+C19+C21+C32</f>
        <v>39171</v>
      </c>
      <c r="D13" s="12">
        <f>D14+D17+D19+D21+D32</f>
        <v>-172.0999999999999</v>
      </c>
      <c r="E13" s="12">
        <f>E14+E17+E19+E21+E32</f>
        <v>38998.9</v>
      </c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8" customFormat="1" ht="26.25" customHeight="1">
      <c r="A14" s="16" t="s">
        <v>43</v>
      </c>
      <c r="B14" s="17" t="s">
        <v>8</v>
      </c>
      <c r="C14" s="12">
        <f>C15+C16</f>
        <v>15000</v>
      </c>
      <c r="D14" s="12">
        <f>D15+D16</f>
        <v>-2366.8</v>
      </c>
      <c r="E14" s="12">
        <f>E15+E16</f>
        <v>12633.2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8" customFormat="1" ht="26.25" customHeight="1">
      <c r="A15" s="16"/>
      <c r="B15" s="18" t="s">
        <v>9</v>
      </c>
      <c r="C15" s="19">
        <v>3750</v>
      </c>
      <c r="D15" s="19"/>
      <c r="E15" s="19">
        <f>C15+D15</f>
        <v>3750</v>
      </c>
      <c r="F15" s="14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8" customFormat="1" ht="26.25" customHeight="1">
      <c r="A16" s="16"/>
      <c r="B16" s="18" t="s">
        <v>10</v>
      </c>
      <c r="C16" s="19">
        <v>11250</v>
      </c>
      <c r="D16" s="19">
        <v>-2366.8</v>
      </c>
      <c r="E16" s="19">
        <f>C16+D16</f>
        <v>8883.2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24" customFormat="1" ht="38.25" customHeight="1">
      <c r="A17" s="16" t="s">
        <v>44</v>
      </c>
      <c r="B17" s="39" t="s">
        <v>35</v>
      </c>
      <c r="C17" s="40">
        <f>C18</f>
        <v>0</v>
      </c>
      <c r="D17" s="40">
        <f>D18</f>
        <v>2366.8</v>
      </c>
      <c r="E17" s="40">
        <f>E18</f>
        <v>2366.8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8" customFormat="1" ht="54" customHeight="1">
      <c r="A18" s="16"/>
      <c r="B18" s="18" t="s">
        <v>60</v>
      </c>
      <c r="C18" s="19"/>
      <c r="D18" s="19">
        <v>2366.8</v>
      </c>
      <c r="E18" s="19">
        <f>C18+D18</f>
        <v>2366.8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8" customFormat="1" ht="26.25" customHeight="1">
      <c r="A19" s="9" t="s">
        <v>45</v>
      </c>
      <c r="B19" s="20" t="s">
        <v>11</v>
      </c>
      <c r="C19" s="12">
        <f>C20</f>
        <v>3500</v>
      </c>
      <c r="D19" s="12">
        <f>D20</f>
        <v>-824</v>
      </c>
      <c r="E19" s="12">
        <f>E20</f>
        <v>2676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8" customFormat="1" ht="21.75" customHeight="1">
      <c r="A20" s="9"/>
      <c r="B20" s="18" t="s">
        <v>12</v>
      </c>
      <c r="C20" s="22">
        <v>3500</v>
      </c>
      <c r="D20" s="22">
        <v>-824</v>
      </c>
      <c r="E20" s="19">
        <f>C20+D20</f>
        <v>2676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24" customFormat="1" ht="24" customHeight="1">
      <c r="A21" s="9" t="s">
        <v>46</v>
      </c>
      <c r="B21" s="20" t="s">
        <v>13</v>
      </c>
      <c r="C21" s="11">
        <f>SUM(C22:C31)</f>
        <v>20671</v>
      </c>
      <c r="D21" s="11">
        <f>SUM(D22:D31)</f>
        <v>-2319.7</v>
      </c>
      <c r="E21" s="11">
        <f>SUM(E22:E31)</f>
        <v>18351.300000000003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24" customFormat="1" ht="24" customHeight="1" hidden="1">
      <c r="A22" s="9"/>
      <c r="B22" s="25" t="s">
        <v>14</v>
      </c>
      <c r="C22" s="22">
        <v>0</v>
      </c>
      <c r="D22" s="22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6" customFormat="1" ht="20.25" customHeight="1">
      <c r="A23" s="9"/>
      <c r="B23" s="25" t="s">
        <v>15</v>
      </c>
      <c r="C23" s="21">
        <v>4200</v>
      </c>
      <c r="D23" s="22">
        <v>-420.3</v>
      </c>
      <c r="E23" s="19">
        <f>C23+D23</f>
        <v>3779.7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26" customFormat="1" ht="20.25" customHeight="1">
      <c r="A24" s="9"/>
      <c r="B24" s="25" t="s">
        <v>50</v>
      </c>
      <c r="C24" s="21">
        <v>4200</v>
      </c>
      <c r="D24" s="22">
        <v>-2772</v>
      </c>
      <c r="E24" s="19">
        <f aca="true" t="shared" si="0" ref="E24:E34">C24+D24</f>
        <v>1428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26" customFormat="1" ht="20.25" customHeight="1">
      <c r="A25" s="9"/>
      <c r="B25" s="25" t="s">
        <v>61</v>
      </c>
      <c r="C25" s="21">
        <v>5200</v>
      </c>
      <c r="D25" s="22">
        <v>-2600</v>
      </c>
      <c r="E25" s="19">
        <f t="shared" si="0"/>
        <v>2600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27" customFormat="1" ht="20.25" customHeight="1">
      <c r="A26" s="16"/>
      <c r="B26" s="25" t="s">
        <v>16</v>
      </c>
      <c r="C26" s="21">
        <v>3585</v>
      </c>
      <c r="D26" s="22">
        <v>-173.5</v>
      </c>
      <c r="E26" s="19">
        <f t="shared" si="0"/>
        <v>3411.5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26" customFormat="1" ht="20.25" customHeight="1">
      <c r="A27" s="16"/>
      <c r="B27" s="25" t="s">
        <v>17</v>
      </c>
      <c r="C27" s="21">
        <v>3486</v>
      </c>
      <c r="D27" s="22">
        <v>-17.4</v>
      </c>
      <c r="E27" s="19">
        <f t="shared" si="0"/>
        <v>3468.6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s="26" customFormat="1" ht="20.25" customHeight="1">
      <c r="A28" s="16"/>
      <c r="B28" s="25" t="s">
        <v>36</v>
      </c>
      <c r="C28" s="22"/>
      <c r="D28" s="22">
        <v>443</v>
      </c>
      <c r="E28" s="19">
        <f t="shared" si="0"/>
        <v>443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26" customFormat="1" ht="20.25" customHeight="1">
      <c r="A29" s="16"/>
      <c r="B29" s="25" t="s">
        <v>37</v>
      </c>
      <c r="C29" s="22"/>
      <c r="D29" s="22">
        <v>1381</v>
      </c>
      <c r="E29" s="19">
        <f t="shared" si="0"/>
        <v>1381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s="26" customFormat="1" ht="20.25" customHeight="1">
      <c r="A30" s="16"/>
      <c r="B30" s="25" t="s">
        <v>38</v>
      </c>
      <c r="C30" s="22"/>
      <c r="D30" s="22">
        <v>562</v>
      </c>
      <c r="E30" s="19">
        <f t="shared" si="0"/>
        <v>562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s="26" customFormat="1" ht="20.25" customHeight="1">
      <c r="A31" s="16"/>
      <c r="B31" s="25" t="s">
        <v>39</v>
      </c>
      <c r="C31" s="22"/>
      <c r="D31" s="22">
        <v>1277.5</v>
      </c>
      <c r="E31" s="19">
        <f t="shared" si="0"/>
        <v>1277.5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26" customFormat="1" ht="38.25" customHeight="1">
      <c r="A32" s="9" t="s">
        <v>47</v>
      </c>
      <c r="B32" s="20" t="s">
        <v>40</v>
      </c>
      <c r="C32" s="41">
        <f>C33+C34</f>
        <v>0</v>
      </c>
      <c r="D32" s="41">
        <f>D33+D34</f>
        <v>2971.6</v>
      </c>
      <c r="E32" s="41">
        <f>E33+E34</f>
        <v>2971.6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s="26" customFormat="1" ht="20.25" customHeight="1">
      <c r="A33" s="16"/>
      <c r="B33" s="25" t="s">
        <v>41</v>
      </c>
      <c r="C33" s="22"/>
      <c r="D33" s="22">
        <v>1578.6</v>
      </c>
      <c r="E33" s="19">
        <f t="shared" si="0"/>
        <v>1578.6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26" customFormat="1" ht="20.25" customHeight="1">
      <c r="A34" s="16"/>
      <c r="B34" s="25" t="s">
        <v>42</v>
      </c>
      <c r="C34" s="22"/>
      <c r="D34" s="22">
        <v>1393</v>
      </c>
      <c r="E34" s="19">
        <f t="shared" si="0"/>
        <v>1393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s="26" customFormat="1" ht="24" customHeight="1">
      <c r="A35" s="31">
        <v>2</v>
      </c>
      <c r="B35" s="28" t="s">
        <v>18</v>
      </c>
      <c r="C35" s="11">
        <f>C36+C38</f>
        <v>5552</v>
      </c>
      <c r="D35" s="11">
        <f>D36+D38</f>
        <v>172.10000000000002</v>
      </c>
      <c r="E35" s="11">
        <f>E36+E38</f>
        <v>5724.1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s="30" customFormat="1" ht="23.25" customHeight="1">
      <c r="A36" s="16" t="s">
        <v>48</v>
      </c>
      <c r="B36" s="20" t="s">
        <v>13</v>
      </c>
      <c r="C36" s="11">
        <f>C37</f>
        <v>5552</v>
      </c>
      <c r="D36" s="11">
        <f>D37</f>
        <v>-27.7</v>
      </c>
      <c r="E36" s="11">
        <f>E37</f>
        <v>5524.3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30" customFormat="1" ht="19.5" customHeight="1">
      <c r="A37" s="16"/>
      <c r="B37" s="25" t="s">
        <v>19</v>
      </c>
      <c r="C37" s="21">
        <v>5552</v>
      </c>
      <c r="D37" s="22">
        <v>-27.7</v>
      </c>
      <c r="E37" s="19">
        <f>C37+D37</f>
        <v>5524.3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s="30" customFormat="1" ht="38.25" customHeight="1">
      <c r="A38" s="16" t="s">
        <v>49</v>
      </c>
      <c r="B38" s="20" t="s">
        <v>62</v>
      </c>
      <c r="C38" s="11">
        <f>C39</f>
        <v>0</v>
      </c>
      <c r="D38" s="11">
        <f>D39</f>
        <v>199.8</v>
      </c>
      <c r="E38" s="11">
        <f>E39</f>
        <v>199.8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s="30" customFormat="1" ht="19.5" customHeight="1">
      <c r="A39" s="16"/>
      <c r="B39" s="25" t="s">
        <v>63</v>
      </c>
      <c r="C39" s="22"/>
      <c r="D39" s="22">
        <v>199.8</v>
      </c>
      <c r="E39" s="19">
        <f>C39+D39</f>
        <v>199.8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8" customFormat="1" ht="38.25" customHeight="1">
      <c r="A40" s="9" t="s">
        <v>20</v>
      </c>
      <c r="B40" s="10" t="s">
        <v>21</v>
      </c>
      <c r="C40" s="11">
        <f aca="true" t="shared" si="1" ref="C40:E41">C41</f>
        <v>9533.89</v>
      </c>
      <c r="D40" s="11">
        <f t="shared" si="1"/>
        <v>0</v>
      </c>
      <c r="E40" s="11">
        <f t="shared" si="1"/>
        <v>9533.89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8" customFormat="1" ht="24.75" customHeight="1">
      <c r="A41" s="9"/>
      <c r="B41" s="10" t="s">
        <v>6</v>
      </c>
      <c r="C41" s="11">
        <f t="shared" si="1"/>
        <v>9533.89</v>
      </c>
      <c r="D41" s="11">
        <f t="shared" si="1"/>
        <v>0</v>
      </c>
      <c r="E41" s="11">
        <f t="shared" si="1"/>
        <v>9533.89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8" customFormat="1" ht="54" customHeight="1">
      <c r="A42" s="31"/>
      <c r="B42" s="32" t="s">
        <v>64</v>
      </c>
      <c r="C42" s="22">
        <v>9533.89</v>
      </c>
      <c r="D42" s="22"/>
      <c r="E42" s="19">
        <f>C42+D42</f>
        <v>9533.89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5" ht="39" customHeight="1">
      <c r="A43" s="16" t="s">
        <v>22</v>
      </c>
      <c r="B43" s="33" t="s">
        <v>23</v>
      </c>
      <c r="C43" s="13">
        <f aca="true" t="shared" si="2" ref="C43:E44">C44</f>
        <v>2569.35</v>
      </c>
      <c r="D43" s="13">
        <f t="shared" si="2"/>
        <v>0</v>
      </c>
      <c r="E43" s="13">
        <f t="shared" si="2"/>
        <v>2569.35</v>
      </c>
    </row>
    <row r="44" spans="1:19" s="8" customFormat="1" ht="24" customHeight="1">
      <c r="A44" s="9"/>
      <c r="B44" s="10" t="s">
        <v>6</v>
      </c>
      <c r="C44" s="11">
        <f t="shared" si="2"/>
        <v>2569.35</v>
      </c>
      <c r="D44" s="11">
        <f t="shared" si="2"/>
        <v>0</v>
      </c>
      <c r="E44" s="11">
        <f t="shared" si="2"/>
        <v>2569.35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8" customFormat="1" ht="33.75" customHeight="1">
      <c r="A45" s="9"/>
      <c r="B45" s="10" t="s">
        <v>65</v>
      </c>
      <c r="C45" s="22">
        <f>C46+C47+C48+C49+C50+C51</f>
        <v>2569.35</v>
      </c>
      <c r="D45" s="22">
        <f>D46+D47+D48+D49+D50+D51</f>
        <v>0</v>
      </c>
      <c r="E45" s="22">
        <f>E46+E47+E48+E49+E50+E51</f>
        <v>2569.35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8" customFormat="1" ht="20.25" customHeight="1">
      <c r="A46" s="9"/>
      <c r="B46" s="34" t="s">
        <v>24</v>
      </c>
      <c r="C46" s="22">
        <v>904.47</v>
      </c>
      <c r="D46" s="22"/>
      <c r="E46" s="19">
        <f aca="true" t="shared" si="3" ref="E46:E51">C46+D46</f>
        <v>904.47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8" customFormat="1" ht="20.25" customHeight="1">
      <c r="A47" s="9"/>
      <c r="B47" s="34" t="s">
        <v>25</v>
      </c>
      <c r="C47" s="22">
        <v>244.78</v>
      </c>
      <c r="D47" s="22"/>
      <c r="E47" s="19">
        <f t="shared" si="3"/>
        <v>244.78</v>
      </c>
      <c r="F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8" customFormat="1" ht="20.25" customHeight="1">
      <c r="A48" s="9"/>
      <c r="B48" s="34" t="s">
        <v>26</v>
      </c>
      <c r="C48" s="22">
        <v>598.73</v>
      </c>
      <c r="D48" s="22"/>
      <c r="E48" s="19">
        <f t="shared" si="3"/>
        <v>598.73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8" customFormat="1" ht="20.25" customHeight="1">
      <c r="A49" s="9"/>
      <c r="B49" s="34" t="s">
        <v>27</v>
      </c>
      <c r="C49" s="22">
        <v>540.89</v>
      </c>
      <c r="D49" s="22"/>
      <c r="E49" s="19">
        <f t="shared" si="3"/>
        <v>540.89</v>
      </c>
      <c r="F49" s="14"/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s="8" customFormat="1" ht="20.25" customHeight="1">
      <c r="A50" s="9"/>
      <c r="B50" s="34" t="s">
        <v>28</v>
      </c>
      <c r="C50" s="22">
        <v>20.13</v>
      </c>
      <c r="D50" s="22"/>
      <c r="E50" s="19">
        <f t="shared" si="3"/>
        <v>20.13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s="8" customFormat="1" ht="20.25" customHeight="1">
      <c r="A51" s="9"/>
      <c r="B51" s="34" t="s">
        <v>29</v>
      </c>
      <c r="C51" s="22">
        <v>260.35</v>
      </c>
      <c r="D51" s="22"/>
      <c r="E51" s="19">
        <f t="shared" si="3"/>
        <v>260.35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s="35" customFormat="1" ht="25.5" customHeight="1">
      <c r="A52" s="9" t="s">
        <v>30</v>
      </c>
      <c r="B52" s="10" t="s">
        <v>31</v>
      </c>
      <c r="C52" s="11">
        <f aca="true" t="shared" si="4" ref="C52:E53">C53</f>
        <v>15000</v>
      </c>
      <c r="D52" s="11">
        <f t="shared" si="4"/>
        <v>0</v>
      </c>
      <c r="E52" s="11">
        <f t="shared" si="4"/>
        <v>15000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s="35" customFormat="1" ht="23.25" customHeight="1">
      <c r="A53" s="9"/>
      <c r="B53" s="10" t="s">
        <v>6</v>
      </c>
      <c r="C53" s="11">
        <f t="shared" si="4"/>
        <v>15000</v>
      </c>
      <c r="D53" s="11">
        <f t="shared" si="4"/>
        <v>0</v>
      </c>
      <c r="E53" s="11">
        <f t="shared" si="4"/>
        <v>15000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s="35" customFormat="1" ht="33.75" customHeight="1">
      <c r="A54" s="9"/>
      <c r="B54" s="34" t="s">
        <v>32</v>
      </c>
      <c r="C54" s="22">
        <v>15000</v>
      </c>
      <c r="D54" s="22"/>
      <c r="E54" s="19">
        <f>C54+D54</f>
        <v>15000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5" s="14" customFormat="1" ht="21.75" customHeight="1">
      <c r="A55" s="36"/>
      <c r="B55" s="37" t="s">
        <v>56</v>
      </c>
      <c r="C55" s="29">
        <f>C12+C40+C43+C52</f>
        <v>71826.23999999999</v>
      </c>
      <c r="D55" s="29">
        <f>D12+D40+D43+D52</f>
        <v>0</v>
      </c>
      <c r="E55" s="29" t="s">
        <v>55</v>
      </c>
    </row>
    <row r="56" spans="1:5" s="14" customFormat="1" ht="21.75" customHeight="1">
      <c r="A56" s="45"/>
      <c r="B56" s="46"/>
      <c r="C56" s="47"/>
      <c r="D56" s="47"/>
      <c r="E56" s="47"/>
    </row>
    <row r="57" spans="1:5" s="14" customFormat="1" ht="21.75" customHeight="1">
      <c r="A57" s="45"/>
      <c r="B57" s="46"/>
      <c r="C57" s="47"/>
      <c r="D57" s="47"/>
      <c r="E57" s="47"/>
    </row>
    <row r="58" spans="1:5" s="14" customFormat="1" ht="21.75" customHeight="1">
      <c r="A58" s="45"/>
      <c r="B58" s="46"/>
      <c r="C58" s="47"/>
      <c r="D58" s="47"/>
      <c r="E58" s="47"/>
    </row>
    <row r="59" spans="1:5" s="14" customFormat="1" ht="21.75" customHeight="1">
      <c r="A59" s="45"/>
      <c r="B59" s="46"/>
      <c r="C59" s="47"/>
      <c r="D59" s="47"/>
      <c r="E59" s="47"/>
    </row>
    <row r="60" spans="1:5" s="14" customFormat="1" ht="21.75" customHeight="1">
      <c r="A60" s="45"/>
      <c r="B60" s="46"/>
      <c r="C60" s="47"/>
      <c r="D60" s="47"/>
      <c r="E60" s="47"/>
    </row>
    <row r="61" spans="1:5" s="14" customFormat="1" ht="21.75" customHeight="1">
      <c r="A61" s="45"/>
      <c r="B61" s="46"/>
      <c r="C61" s="47"/>
      <c r="D61" s="47"/>
      <c r="E61" s="47"/>
    </row>
    <row r="62" spans="1:5" s="14" customFormat="1" ht="21.75" customHeight="1">
      <c r="A62" s="45"/>
      <c r="B62" s="46"/>
      <c r="C62" s="47"/>
      <c r="D62" s="47"/>
      <c r="E62" s="47"/>
    </row>
    <row r="63" spans="1:5" s="14" customFormat="1" ht="21.75" customHeight="1">
      <c r="A63" s="45"/>
      <c r="B63" s="46"/>
      <c r="C63" s="47"/>
      <c r="D63" s="47"/>
      <c r="E63" s="47"/>
    </row>
    <row r="64" spans="1:5" s="14" customFormat="1" ht="21.75" customHeight="1">
      <c r="A64" s="45"/>
      <c r="B64" s="46"/>
      <c r="C64" s="47"/>
      <c r="D64" s="47"/>
      <c r="E64" s="47"/>
    </row>
    <row r="65" spans="1:5" s="14" customFormat="1" ht="21.75" customHeight="1">
      <c r="A65" s="45"/>
      <c r="B65" s="46"/>
      <c r="C65" s="47"/>
      <c r="D65" s="47"/>
      <c r="E65" s="47"/>
    </row>
    <row r="66" spans="1:5" s="14" customFormat="1" ht="21.75" customHeight="1">
      <c r="A66" s="45"/>
      <c r="B66" s="46"/>
      <c r="C66" s="47"/>
      <c r="D66" s="47"/>
      <c r="E66" s="47"/>
    </row>
    <row r="67" spans="1:5" s="14" customFormat="1" ht="21.75" customHeight="1">
      <c r="A67" s="45"/>
      <c r="B67" s="46"/>
      <c r="C67" s="47"/>
      <c r="D67" s="47"/>
      <c r="E67" s="47"/>
    </row>
    <row r="68" spans="1:5" s="14" customFormat="1" ht="21.75" customHeight="1">
      <c r="A68" s="45"/>
      <c r="B68" s="46"/>
      <c r="C68" s="47"/>
      <c r="D68" s="47"/>
      <c r="E68" s="47"/>
    </row>
    <row r="69" spans="1:5" s="14" customFormat="1" ht="21.75" customHeight="1">
      <c r="A69" s="45"/>
      <c r="B69" s="46"/>
      <c r="C69" s="47"/>
      <c r="D69" s="47"/>
      <c r="E69" s="47"/>
    </row>
    <row r="70" spans="1:5" s="14" customFormat="1" ht="21.75" customHeight="1">
      <c r="A70" s="45"/>
      <c r="B70" s="46"/>
      <c r="C70" s="47"/>
      <c r="D70" s="47"/>
      <c r="E70" s="47"/>
    </row>
    <row r="71" spans="1:5" s="14" customFormat="1" ht="21.75" customHeight="1">
      <c r="A71" s="45"/>
      <c r="B71" s="46"/>
      <c r="C71" s="47"/>
      <c r="D71" s="47"/>
      <c r="E71" s="47"/>
    </row>
    <row r="72" spans="1:5" s="14" customFormat="1" ht="21.75" customHeight="1">
      <c r="A72" s="45"/>
      <c r="B72" s="46"/>
      <c r="C72" s="47"/>
      <c r="D72" s="47"/>
      <c r="E72" s="47"/>
    </row>
    <row r="73" spans="1:5" s="14" customFormat="1" ht="21.75" customHeight="1">
      <c r="A73" s="45"/>
      <c r="B73" s="46"/>
      <c r="C73" s="47"/>
      <c r="D73" s="47"/>
      <c r="E73" s="47"/>
    </row>
    <row r="74" spans="1:5" s="14" customFormat="1" ht="21.75" customHeight="1">
      <c r="A74" s="45"/>
      <c r="B74" s="46"/>
      <c r="C74" s="47"/>
      <c r="D74" s="47"/>
      <c r="E74" s="47"/>
    </row>
    <row r="75" spans="1:5" s="14" customFormat="1" ht="21.75" customHeight="1">
      <c r="A75" s="45"/>
      <c r="B75" s="46"/>
      <c r="C75" s="47"/>
      <c r="D75" s="47"/>
      <c r="E75" s="47"/>
    </row>
    <row r="76" spans="1:5" s="14" customFormat="1" ht="21.75" customHeight="1">
      <c r="A76" s="45"/>
      <c r="B76" s="46"/>
      <c r="C76" s="47"/>
      <c r="D76" s="47"/>
      <c r="E76" s="47"/>
    </row>
    <row r="77" spans="1:5" s="14" customFormat="1" ht="21.75" customHeight="1">
      <c r="A77" s="45"/>
      <c r="B77" s="46"/>
      <c r="C77" s="47"/>
      <c r="D77" s="47"/>
      <c r="E77" s="47"/>
    </row>
    <row r="78" spans="1:5" s="14" customFormat="1" ht="21.75" customHeight="1">
      <c r="A78" s="45"/>
      <c r="B78" s="46"/>
      <c r="C78" s="47"/>
      <c r="D78" s="47"/>
      <c r="E78" s="47"/>
    </row>
    <row r="79" spans="1:5" s="14" customFormat="1" ht="21.75" customHeight="1">
      <c r="A79" s="45"/>
      <c r="B79" s="46"/>
      <c r="C79" s="47"/>
      <c r="D79" s="47"/>
      <c r="E79" s="47"/>
    </row>
    <row r="80" spans="1:5" s="14" customFormat="1" ht="21.75" customHeight="1">
      <c r="A80" s="45"/>
      <c r="B80" s="46"/>
      <c r="C80" s="47"/>
      <c r="D80" s="47"/>
      <c r="E80" s="47"/>
    </row>
    <row r="81" spans="1:5" s="14" customFormat="1" ht="21.75" customHeight="1">
      <c r="A81" s="45"/>
      <c r="B81" s="46"/>
      <c r="C81" s="47"/>
      <c r="D81" s="47"/>
      <c r="E81" s="47"/>
    </row>
    <row r="82" spans="1:5" s="14" customFormat="1" ht="21.75" customHeight="1">
      <c r="A82" s="45"/>
      <c r="B82" s="46"/>
      <c r="C82" s="47"/>
      <c r="D82" s="47"/>
      <c r="E82" s="47"/>
    </row>
    <row r="83" spans="1:5" s="14" customFormat="1" ht="21.75" customHeight="1">
      <c r="A83" s="45"/>
      <c r="B83" s="46"/>
      <c r="C83" s="47"/>
      <c r="D83" s="47"/>
      <c r="E83" s="47"/>
    </row>
    <row r="84" spans="1:5" s="14" customFormat="1" ht="21.75" customHeight="1">
      <c r="A84" s="45"/>
      <c r="B84" s="46"/>
      <c r="C84" s="47"/>
      <c r="D84" s="47"/>
      <c r="E84" s="47"/>
    </row>
    <row r="85" spans="1:5" s="14" customFormat="1" ht="21.75" customHeight="1">
      <c r="A85" s="45"/>
      <c r="B85" s="46"/>
      <c r="C85" s="47"/>
      <c r="D85" s="47"/>
      <c r="E85" s="47"/>
    </row>
    <row r="86" spans="1:5" s="14" customFormat="1" ht="21.75" customHeight="1">
      <c r="A86" s="45"/>
      <c r="B86" s="46"/>
      <c r="C86" s="47"/>
      <c r="D86" s="47"/>
      <c r="E86" s="47"/>
    </row>
    <row r="87" spans="1:5" s="14" customFormat="1" ht="21.75" customHeight="1">
      <c r="A87" s="45"/>
      <c r="B87" s="46"/>
      <c r="C87" s="47"/>
      <c r="D87" s="47"/>
      <c r="E87" s="47"/>
    </row>
    <row r="88" ht="30" customHeight="1"/>
    <row r="89" spans="1:2" ht="15.75">
      <c r="A89" s="53" t="s">
        <v>33</v>
      </c>
      <c r="B89" s="53"/>
    </row>
    <row r="90" ht="15.75">
      <c r="A90" s="1" t="s">
        <v>34</v>
      </c>
    </row>
    <row r="91" ht="15.75">
      <c r="A91" s="38"/>
    </row>
  </sheetData>
  <sheetProtection/>
  <mergeCells count="7">
    <mergeCell ref="A89:B89"/>
    <mergeCell ref="A9:C9"/>
    <mergeCell ref="D9:E9"/>
    <mergeCell ref="D1:E1"/>
    <mergeCell ref="B8:E8"/>
    <mergeCell ref="B6:E6"/>
    <mergeCell ref="B7:E7"/>
  </mergeCells>
  <printOptions horizontalCentered="1"/>
  <pageMargins left="1.1811023622047245" right="0.3937007874015748" top="0.6299212598425197" bottom="0.5511811023622047" header="0.1968503937007874" footer="0.1968503937007874"/>
  <pageSetup cellComments="asDisplayed" fitToHeight="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2008-12-26T04:09:00Z</cp:lastPrinted>
  <dcterms:created xsi:type="dcterms:W3CDTF">2008-12-20T03:21:52Z</dcterms:created>
  <dcterms:modified xsi:type="dcterms:W3CDTF">2009-01-13T06:25:18Z</dcterms:modified>
  <cp:category/>
  <cp:version/>
  <cp:contentType/>
  <cp:contentStatus/>
</cp:coreProperties>
</file>