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фонд'!$7:$7</definedName>
    <definedName name="_xlnm.Print_Area" localSheetId="0">'муниципальн. жил. фонд'!$A$1:$E$48</definedName>
  </definedNames>
  <calcPr fullCalcOnLoad="1"/>
</workbook>
</file>

<file path=xl/sharedStrings.xml><?xml version="1.0" encoding="utf-8"?>
<sst xmlns="http://schemas.openxmlformats.org/spreadsheetml/2006/main" count="62" uniqueCount="59">
  <si>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</si>
  <si>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</si>
  <si>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</si>
  <si>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</si>
  <si>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</si>
  <si>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</si>
  <si>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</si>
  <si>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Жилищный фонд города Северска</t>
  </si>
  <si>
    <t>1.1</t>
  </si>
  <si>
    <t>Капитальный ремонт лифтового оборудования</t>
  </si>
  <si>
    <t>1.2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</si>
  <si>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</si>
  <si>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</si>
  <si>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</si>
  <si>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</si>
  <si>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ул.Ленинградская, 16 А            </t>
  </si>
  <si>
    <t xml:space="preserve">ул.Солнечная,1А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</si>
  <si>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</si>
  <si>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</si>
  <si>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</si>
  <si>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</si>
  <si>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>ул.Калинина, 103</t>
  </si>
  <si>
    <t>просп.Коммунистический, 36</t>
  </si>
  <si>
    <t>ул.Ленина, 96</t>
  </si>
  <si>
    <t>проезд Южный, 7</t>
  </si>
  <si>
    <t>ул.Ленинградская, 22</t>
  </si>
  <si>
    <t>ул.Победы, 2</t>
  </si>
  <si>
    <t>1.3</t>
  </si>
  <si>
    <t>Капитальный ремонт сантехнических систем жилых домов</t>
  </si>
  <si>
    <t xml:space="preserve">ул.Строителей, 28                      </t>
  </si>
  <si>
    <t xml:space="preserve">ул.Калинина,20           </t>
  </si>
  <si>
    <t xml:space="preserve">ул.Строителей, 15                     </t>
  </si>
  <si>
    <t>просп.Коммунистический, 34</t>
  </si>
  <si>
    <t>просп.Коммунистический, 98</t>
  </si>
  <si>
    <t>2</t>
  </si>
  <si>
    <t>Жилищный фонд пос.Самусь</t>
  </si>
  <si>
    <t xml:space="preserve">ул.Ленина, 32А </t>
  </si>
  <si>
    <t xml:space="preserve">ул.Судостроителей, 4                   </t>
  </si>
  <si>
    <t xml:space="preserve">ул.Ленина,22А (системы канализации)                                  </t>
  </si>
  <si>
    <t>ул.Розы Люксембург, 8/2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</si>
  <si>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</si>
  <si>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</si>
  <si>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</si>
  <si>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Муниципальная адресная программа "Капитальный ремонт многоквартирных домов в ЗАТО Северск в 2009 году"</t>
  </si>
  <si>
    <t>Всего по ЗАТО Северск</t>
  </si>
  <si>
    <t>Юртаева Наталья Владимировна</t>
  </si>
  <si>
    <t>77 38 86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</si>
  <si>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                                                       ЗАТО Северск на 2009 год </t>
  </si>
  <si>
    <t>«Приложение 13</t>
  </si>
  <si>
    <t>Комплексный план мероприятий по подготовке к празднованию 60-летия г.Северска (капитальный ремонт фасадов домов муниципального жилищного фонда по адресам: просп.Коммунистический, 47 и просп.Коммунистический, 41)</t>
  </si>
  <si>
    <t>Наименование объекта, содержание работ</t>
  </si>
  <si>
    <t>3</t>
  </si>
  <si>
    <t>Капитальный ремонт объектов жилищно-коммунального хозяйства</t>
  </si>
  <si>
    <t>89 472»;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</si>
  <si>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</si>
  <si>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</si>
  <si>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Утв.
Думой
 ЗАТО Северск, 2009 г.</t>
  </si>
  <si>
    <t>Уточн.
Думой
 ЗАТО Северск, 2009г.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</si>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</sst>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0" borderId="10" xfId="6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6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0" xfId="6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wrapText="1"/>
    </xf>
    <xf numFmtId="4" fontId="20" fillId="0" borderId="10" xfId="61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166" fontId="19" fillId="0" borderId="0" xfId="0" applyNumberFormat="1" applyFont="1" applyFill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Zeros="0" tabSelected="1" zoomScale="75" zoomScaleNormal="75" zoomScaleSheetLayoutView="75" workbookViewId="0" topLeftCell="A1">
      <selection activeCell="I5" sqref="I5"/>
    </sheetView>
  </sheetViews>
  <sheetFormatPr defaultColWidth="8.8515625" defaultRowHeight="12.75" outlineLevelRow="1"/>
  <cols>
    <col min="1" max="1" width="8.7109375" style="6" bestFit="1" customWidth="1"/>
    <col min="2" max="2" width="57.28125" style="2" customWidth="1"/>
    <col min="3" max="5" width="15.7109375" style="3" customWidth="1"/>
    <col min="6" max="16384" width="8.8515625" style="4" customWidth="1"/>
  </cols>
  <sheetData>
    <row r="1" spans="1:5" ht="24.75" customHeight="1">
      <c r="A1" s="1"/>
      <c r="D1" s="42" t="s">
        <v>48</v>
      </c>
      <c r="E1" s="42"/>
    </row>
    <row r="2" spans="1:4" ht="15.75">
      <c r="A2" s="1"/>
      <c r="D2" s="5" t="s">
        <v>0</v>
      </c>
    </row>
    <row r="3" ht="15.75">
      <c r="D3" s="7" t="s">
        <v>55</v>
      </c>
    </row>
    <row r="4" spans="1:2" ht="15.75">
      <c r="A4" s="6" t="s">
        <v>1</v>
      </c>
      <c r="B4" s="2" t="s">
        <v>1</v>
      </c>
    </row>
    <row r="5" spans="1:5" ht="55.5" customHeight="1">
      <c r="A5" s="6" t="s">
        <v>1</v>
      </c>
      <c r="B5" s="41" t="s">
        <v>47</v>
      </c>
      <c r="C5" s="41"/>
      <c r="D5" s="41"/>
      <c r="E5" s="41"/>
    </row>
    <row r="6" ht="15.75">
      <c r="E6" s="8" t="s">
        <v>2</v>
      </c>
    </row>
    <row r="7" spans="1:5" s="12" customFormat="1" ht="68.25" customHeight="1">
      <c r="A7" s="9" t="s">
        <v>3</v>
      </c>
      <c r="B7" s="10" t="s">
        <v>50</v>
      </c>
      <c r="C7" s="11" t="s">
        <v>56</v>
      </c>
      <c r="D7" s="11" t="s">
        <v>4</v>
      </c>
      <c r="E7" s="11" t="s">
        <v>57</v>
      </c>
    </row>
    <row r="8" spans="1:5" s="16" customFormat="1" ht="80.25" customHeight="1">
      <c r="A8" s="13" t="s">
        <v>5</v>
      </c>
      <c r="B8" s="14" t="s">
        <v>58</v>
      </c>
      <c r="C8" s="15">
        <f>C9+C33+C39</f>
        <v>80970</v>
      </c>
      <c r="D8" s="15">
        <f>D9+D33+D39</f>
        <v>2776.999999999999</v>
      </c>
      <c r="E8" s="15">
        <f aca="true" t="shared" si="0" ref="E8:E43">C8+D8</f>
        <v>83747</v>
      </c>
    </row>
    <row r="9" spans="1:5" s="16" customFormat="1" ht="15.75">
      <c r="A9" s="13" t="s">
        <v>6</v>
      </c>
      <c r="B9" s="17" t="s">
        <v>7</v>
      </c>
      <c r="C9" s="15">
        <f>C10+C11+C27</f>
        <v>70585</v>
      </c>
      <c r="D9" s="15">
        <f>D10+D11+D27</f>
        <v>-5346.700000000001</v>
      </c>
      <c r="E9" s="15">
        <f t="shared" si="0"/>
        <v>65238.3</v>
      </c>
    </row>
    <row r="10" spans="1:5" s="16" customFormat="1" ht="15.75">
      <c r="A10" s="13" t="s">
        <v>8</v>
      </c>
      <c r="B10" s="18" t="s">
        <v>9</v>
      </c>
      <c r="C10" s="19">
        <f>5885.3+13896.3+7380</f>
        <v>27161.6</v>
      </c>
      <c r="D10" s="36">
        <v>-8065.8</v>
      </c>
      <c r="E10" s="15">
        <f t="shared" si="0"/>
        <v>19095.8</v>
      </c>
    </row>
    <row r="11" spans="1:5" s="16" customFormat="1" ht="15.75">
      <c r="A11" s="13" t="s">
        <v>10</v>
      </c>
      <c r="B11" s="18" t="s">
        <v>11</v>
      </c>
      <c r="C11" s="15">
        <f>SUM(C12:C26)</f>
        <v>30621</v>
      </c>
      <c r="D11" s="15">
        <f>SUM(D12:D26)</f>
        <v>1620.199999999999</v>
      </c>
      <c r="E11" s="15">
        <f t="shared" si="0"/>
        <v>32241.199999999997</v>
      </c>
    </row>
    <row r="12" spans="1:5" s="24" customFormat="1" ht="15.75">
      <c r="A12" s="20"/>
      <c r="B12" s="21" t="s">
        <v>12</v>
      </c>
      <c r="C12" s="22">
        <v>1848</v>
      </c>
      <c r="D12" s="37">
        <v>50.7</v>
      </c>
      <c r="E12" s="23">
        <f t="shared" si="0"/>
        <v>1898.7</v>
      </c>
    </row>
    <row r="13" spans="1:5" s="24" customFormat="1" ht="15.75">
      <c r="A13" s="20"/>
      <c r="B13" s="21" t="s">
        <v>13</v>
      </c>
      <c r="C13" s="22">
        <v>1848</v>
      </c>
      <c r="D13" s="37">
        <v>22.1</v>
      </c>
      <c r="E13" s="23">
        <f t="shared" si="0"/>
        <v>1870.1</v>
      </c>
    </row>
    <row r="14" spans="1:5" s="16" customFormat="1" ht="15.75">
      <c r="A14" s="13"/>
      <c r="B14" s="21" t="s">
        <v>14</v>
      </c>
      <c r="C14" s="22">
        <v>3200</v>
      </c>
      <c r="D14" s="37">
        <v>645.5</v>
      </c>
      <c r="E14" s="23">
        <f t="shared" si="0"/>
        <v>3845.5</v>
      </c>
    </row>
    <row r="15" spans="1:5" s="24" customFormat="1" ht="15.75">
      <c r="A15" s="20"/>
      <c r="B15" s="21" t="s">
        <v>15</v>
      </c>
      <c r="C15" s="22">
        <v>2800</v>
      </c>
      <c r="D15" s="37">
        <v>-1086.5</v>
      </c>
      <c r="E15" s="23">
        <f t="shared" si="0"/>
        <v>1713.5</v>
      </c>
    </row>
    <row r="16" spans="1:5" s="16" customFormat="1" ht="15" customHeight="1" outlineLevel="1">
      <c r="A16" s="13"/>
      <c r="B16" s="21" t="s">
        <v>16</v>
      </c>
      <c r="C16" s="22"/>
      <c r="D16" s="37">
        <v>8629.8</v>
      </c>
      <c r="E16" s="23">
        <f t="shared" si="0"/>
        <v>8629.8</v>
      </c>
    </row>
    <row r="17" spans="1:5" s="24" customFormat="1" ht="15" customHeight="1">
      <c r="A17" s="20"/>
      <c r="B17" s="21" t="s">
        <v>17</v>
      </c>
      <c r="C17" s="22">
        <v>3500</v>
      </c>
      <c r="D17" s="37">
        <v>25.4</v>
      </c>
      <c r="E17" s="23">
        <f t="shared" si="0"/>
        <v>3525.4</v>
      </c>
    </row>
    <row r="18" spans="1:5" s="24" customFormat="1" ht="15" customHeight="1">
      <c r="A18" s="20"/>
      <c r="B18" s="21" t="s">
        <v>18</v>
      </c>
      <c r="C18" s="22">
        <v>3400</v>
      </c>
      <c r="D18" s="37">
        <v>41</v>
      </c>
      <c r="E18" s="23">
        <f t="shared" si="0"/>
        <v>3441</v>
      </c>
    </row>
    <row r="19" spans="1:5" s="24" customFormat="1" ht="15.75" outlineLevel="1">
      <c r="A19" s="20"/>
      <c r="B19" s="21" t="s">
        <v>19</v>
      </c>
      <c r="C19" s="25"/>
      <c r="D19" s="38">
        <v>3833.1</v>
      </c>
      <c r="E19" s="23">
        <f t="shared" si="0"/>
        <v>3833.1</v>
      </c>
    </row>
    <row r="20" spans="1:5" s="24" customFormat="1" ht="15" customHeight="1">
      <c r="A20" s="20"/>
      <c r="B20" s="21" t="s">
        <v>20</v>
      </c>
      <c r="C20" s="25">
        <v>2196</v>
      </c>
      <c r="D20" s="38">
        <v>1288.1</v>
      </c>
      <c r="E20" s="23">
        <f t="shared" si="0"/>
        <v>3484.1</v>
      </c>
    </row>
    <row r="21" spans="1:5" s="24" customFormat="1" ht="15" customHeight="1">
      <c r="A21" s="20"/>
      <c r="B21" s="21" t="s">
        <v>21</v>
      </c>
      <c r="C21" s="25">
        <v>1132</v>
      </c>
      <c r="D21" s="38">
        <v>-1132</v>
      </c>
      <c r="E21" s="23">
        <f t="shared" si="0"/>
        <v>0</v>
      </c>
    </row>
    <row r="22" spans="1:5" s="24" customFormat="1" ht="15" customHeight="1">
      <c r="A22" s="20"/>
      <c r="B22" s="21" t="s">
        <v>22</v>
      </c>
      <c r="C22" s="25">
        <v>2465</v>
      </c>
      <c r="D22" s="38">
        <v>-2465</v>
      </c>
      <c r="E22" s="23">
        <f t="shared" si="0"/>
        <v>0</v>
      </c>
    </row>
    <row r="23" spans="1:5" s="24" customFormat="1" ht="15" customHeight="1">
      <c r="A23" s="20"/>
      <c r="B23" s="21" t="s">
        <v>23</v>
      </c>
      <c r="C23" s="25">
        <v>1059</v>
      </c>
      <c r="D23" s="38">
        <v>-1059</v>
      </c>
      <c r="E23" s="23">
        <f t="shared" si="0"/>
        <v>0</v>
      </c>
    </row>
    <row r="24" spans="1:5" s="24" customFormat="1" ht="15" customHeight="1">
      <c r="A24" s="20"/>
      <c r="B24" s="21" t="s">
        <v>24</v>
      </c>
      <c r="C24" s="25">
        <v>3039</v>
      </c>
      <c r="D24" s="38">
        <v>-3039</v>
      </c>
      <c r="E24" s="23">
        <f t="shared" si="0"/>
        <v>0</v>
      </c>
    </row>
    <row r="25" spans="1:5" s="24" customFormat="1" ht="15" customHeight="1">
      <c r="A25" s="20"/>
      <c r="B25" s="21" t="s">
        <v>25</v>
      </c>
      <c r="C25" s="25">
        <v>1634</v>
      </c>
      <c r="D25" s="38">
        <v>-1634</v>
      </c>
      <c r="E25" s="23">
        <f t="shared" si="0"/>
        <v>0</v>
      </c>
    </row>
    <row r="26" spans="1:5" s="24" customFormat="1" ht="15" customHeight="1">
      <c r="A26" s="20"/>
      <c r="B26" s="21" t="s">
        <v>26</v>
      </c>
      <c r="C26" s="25">
        <v>2500</v>
      </c>
      <c r="D26" s="38">
        <v>-2500</v>
      </c>
      <c r="E26" s="23">
        <f t="shared" si="0"/>
        <v>0</v>
      </c>
    </row>
    <row r="27" spans="1:5" s="16" customFormat="1" ht="31.5">
      <c r="A27" s="13" t="s">
        <v>27</v>
      </c>
      <c r="B27" s="18" t="s">
        <v>28</v>
      </c>
      <c r="C27" s="15">
        <f>C28+C29+C31+C32+C30</f>
        <v>12802.4</v>
      </c>
      <c r="D27" s="15">
        <f>D28+D29+D31+D32+D30</f>
        <v>1098.9</v>
      </c>
      <c r="E27" s="15">
        <f t="shared" si="0"/>
        <v>13901.3</v>
      </c>
    </row>
    <row r="28" spans="1:5" s="24" customFormat="1" ht="15.75">
      <c r="A28" s="20"/>
      <c r="B28" s="21" t="s">
        <v>29</v>
      </c>
      <c r="C28" s="25">
        <v>6493</v>
      </c>
      <c r="D28" s="38">
        <v>-1744.6</v>
      </c>
      <c r="E28" s="23">
        <f t="shared" si="0"/>
        <v>4748.4</v>
      </c>
    </row>
    <row r="29" spans="1:5" s="24" customFormat="1" ht="15.75" outlineLevel="1">
      <c r="A29" s="20"/>
      <c r="B29" s="21" t="s">
        <v>30</v>
      </c>
      <c r="C29" s="25"/>
      <c r="D29" s="38">
        <v>4679.7</v>
      </c>
      <c r="E29" s="23">
        <f t="shared" si="0"/>
        <v>4679.7</v>
      </c>
    </row>
    <row r="30" spans="1:5" s="24" customFormat="1" ht="15.75">
      <c r="A30" s="20"/>
      <c r="B30" s="21" t="s">
        <v>31</v>
      </c>
      <c r="C30" s="25">
        <v>1392.4</v>
      </c>
      <c r="D30" s="38">
        <v>3080.8</v>
      </c>
      <c r="E30" s="23">
        <f t="shared" si="0"/>
        <v>4473.200000000001</v>
      </c>
    </row>
    <row r="31" spans="1:5" s="24" customFormat="1" ht="15.75">
      <c r="A31" s="20"/>
      <c r="B31" s="21" t="s">
        <v>32</v>
      </c>
      <c r="C31" s="25">
        <v>2736</v>
      </c>
      <c r="D31" s="38">
        <v>-2736</v>
      </c>
      <c r="E31" s="23">
        <f t="shared" si="0"/>
        <v>0</v>
      </c>
    </row>
    <row r="32" spans="1:5" s="24" customFormat="1" ht="15.75">
      <c r="A32" s="20"/>
      <c r="B32" s="21" t="s">
        <v>33</v>
      </c>
      <c r="C32" s="25">
        <v>2181</v>
      </c>
      <c r="D32" s="38">
        <v>-2181</v>
      </c>
      <c r="E32" s="23">
        <f t="shared" si="0"/>
        <v>0</v>
      </c>
    </row>
    <row r="33" spans="1:5" s="16" customFormat="1" ht="15.75">
      <c r="A33" s="13" t="s">
        <v>34</v>
      </c>
      <c r="B33" s="26" t="s">
        <v>35</v>
      </c>
      <c r="C33" s="15">
        <f>C34</f>
        <v>10385</v>
      </c>
      <c r="D33" s="15">
        <f>D34</f>
        <v>1847.3000000000002</v>
      </c>
      <c r="E33" s="15">
        <f t="shared" si="0"/>
        <v>12232.3</v>
      </c>
    </row>
    <row r="34" spans="1:5" s="16" customFormat="1" ht="15.75">
      <c r="A34" s="13"/>
      <c r="B34" s="18" t="s">
        <v>11</v>
      </c>
      <c r="C34" s="15">
        <f>C35+C36+C37+C38</f>
        <v>10385</v>
      </c>
      <c r="D34" s="15">
        <f>D35+D36+D37+D38</f>
        <v>1847.3000000000002</v>
      </c>
      <c r="E34" s="15">
        <f t="shared" si="0"/>
        <v>12232.3</v>
      </c>
    </row>
    <row r="35" spans="1:5" ht="15.75">
      <c r="A35" s="13"/>
      <c r="B35" s="21" t="s">
        <v>36</v>
      </c>
      <c r="C35" s="22">
        <v>2000</v>
      </c>
      <c r="D35" s="37">
        <v>687.5</v>
      </c>
      <c r="E35" s="23">
        <f t="shared" si="0"/>
        <v>2687.5</v>
      </c>
    </row>
    <row r="36" spans="1:5" ht="15.75">
      <c r="A36" s="13"/>
      <c r="B36" s="21" t="s">
        <v>37</v>
      </c>
      <c r="C36" s="22">
        <v>6750</v>
      </c>
      <c r="D36" s="37">
        <v>2465.3</v>
      </c>
      <c r="E36" s="23">
        <f t="shared" si="0"/>
        <v>9215.3</v>
      </c>
    </row>
    <row r="37" spans="1:5" ht="15.75" outlineLevel="1">
      <c r="A37" s="13"/>
      <c r="B37" s="21" t="s">
        <v>38</v>
      </c>
      <c r="C37" s="22"/>
      <c r="D37" s="37">
        <v>329.5</v>
      </c>
      <c r="E37" s="23">
        <f t="shared" si="0"/>
        <v>329.5</v>
      </c>
    </row>
    <row r="38" spans="1:5" ht="15.75">
      <c r="A38" s="13"/>
      <c r="B38" s="21" t="s">
        <v>39</v>
      </c>
      <c r="C38" s="22">
        <v>1635</v>
      </c>
      <c r="D38" s="37">
        <v>-1635</v>
      </c>
      <c r="E38" s="23">
        <f t="shared" si="0"/>
        <v>0</v>
      </c>
    </row>
    <row r="39" spans="1:5" ht="31.5">
      <c r="A39" s="13" t="s">
        <v>51</v>
      </c>
      <c r="B39" s="18" t="s">
        <v>52</v>
      </c>
      <c r="C39" s="22"/>
      <c r="D39" s="39">
        <v>6276.4</v>
      </c>
      <c r="E39" s="15">
        <f t="shared" si="0"/>
        <v>6276.4</v>
      </c>
    </row>
    <row r="40" spans="1:5" ht="15.75">
      <c r="A40" s="13"/>
      <c r="B40" s="21" t="s">
        <v>54</v>
      </c>
      <c r="C40" s="22"/>
      <c r="D40" s="38">
        <v>6276.4</v>
      </c>
      <c r="E40" s="23">
        <f t="shared" si="0"/>
        <v>6276.4</v>
      </c>
    </row>
    <row r="41" spans="1:5" ht="58.5" customHeight="1">
      <c r="A41" s="13" t="s">
        <v>40</v>
      </c>
      <c r="B41" s="14" t="s">
        <v>41</v>
      </c>
      <c r="C41" s="15">
        <f>C42</f>
        <v>5725</v>
      </c>
      <c r="D41" s="15"/>
      <c r="E41" s="15">
        <f t="shared" si="0"/>
        <v>5725</v>
      </c>
    </row>
    <row r="42" spans="1:5" ht="78.75">
      <c r="A42" s="20"/>
      <c r="B42" s="27" t="s">
        <v>49</v>
      </c>
      <c r="C42" s="23">
        <v>5725</v>
      </c>
      <c r="D42" s="23"/>
      <c r="E42" s="23">
        <f t="shared" si="0"/>
        <v>5725</v>
      </c>
    </row>
    <row r="43" spans="1:5" ht="47.25">
      <c r="A43" s="13" t="s">
        <v>42</v>
      </c>
      <c r="B43" s="14" t="s">
        <v>43</v>
      </c>
      <c r="C43" s="15">
        <v>31557.36</v>
      </c>
      <c r="D43" s="15">
        <v>-31557.36</v>
      </c>
      <c r="E43" s="15">
        <f t="shared" si="0"/>
        <v>0</v>
      </c>
    </row>
    <row r="44" spans="1:5" ht="15.75">
      <c r="A44" s="13"/>
      <c r="B44" s="28" t="s">
        <v>44</v>
      </c>
      <c r="C44" s="15">
        <f>C8+C41+C43</f>
        <v>118252.36</v>
      </c>
      <c r="D44" s="15">
        <f>D8+D41+D43</f>
        <v>-28780.36</v>
      </c>
      <c r="E44" s="35" t="s">
        <v>53</v>
      </c>
    </row>
    <row r="45" spans="1:5" ht="15.75">
      <c r="A45" s="29"/>
      <c r="B45" s="30"/>
      <c r="C45" s="31"/>
      <c r="D45" s="31"/>
      <c r="E45" s="31"/>
    </row>
    <row r="46" spans="1:5" ht="15.75">
      <c r="A46" s="29"/>
      <c r="B46" s="30"/>
      <c r="C46" s="31"/>
      <c r="D46" s="31"/>
      <c r="E46" s="31"/>
    </row>
    <row r="47" spans="1:5" ht="15.75">
      <c r="A47" s="40" t="s">
        <v>45</v>
      </c>
      <c r="B47" s="40"/>
      <c r="C47" s="32"/>
      <c r="D47" s="32"/>
      <c r="E47" s="32"/>
    </row>
    <row r="48" spans="1:5" ht="15.75">
      <c r="A48" s="33" t="s">
        <v>46</v>
      </c>
      <c r="B48" s="34"/>
      <c r="C48" s="32"/>
      <c r="D48" s="32"/>
      <c r="E48" s="32"/>
    </row>
  </sheetData>
  <sheetProtection/>
  <mergeCells count="3">
    <mergeCell ref="A47:B47"/>
    <mergeCell ref="B5:E5"/>
    <mergeCell ref="D1:E1"/>
  </mergeCells>
  <printOptions/>
  <pageMargins left="1.1811023622047245" right="0.3937007874015748" top="0.3937007874015748" bottom="0.3937007874015748" header="0" footer="0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2009-01-29T11:38:45Z</cp:lastPrinted>
  <dcterms:created xsi:type="dcterms:W3CDTF">2009-01-12T06:28:13Z</dcterms:created>
  <dcterms:modified xsi:type="dcterms:W3CDTF">2009-01-29T11:39:01Z</dcterms:modified>
  <cp:category/>
  <cp:version/>
  <cp:contentType/>
  <cp:contentStatus/>
</cp:coreProperties>
</file>