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Северск'!$A$1:$C$33</definedName>
    <definedName name="Z_03E9FE6B_F332_11D7_AC07_00D0B7BFB203_.wvu.PrintTitles" localSheetId="0" hidden="1">'16.Кап.ремонт_ЗАТО Северск'!$8:$8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Северск'!$A$1:$C$33</definedName>
    <definedName name="Z_1408D4E0_F4B5_11D7_870F_009027A6C48C_.wvu.PrintTitles" localSheetId="0" hidden="1">'16.Кап.ремонт_ЗАТО Северск'!$8:$8</definedName>
    <definedName name="Z_1BE592D6_7812_4E19_9AC7_C8102C6FECCF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1BE592D6_7812_4E19_9AC7_C8102C6FECCF_.wvu.PrintArea" localSheetId="0" hidden="1">'16.Кап.ремонт_ЗАТО Северск'!$A$1:$C$33</definedName>
    <definedName name="Z_1BE592D6_7812_4E19_9AC7_C8102C6FECCF_.wvu.PrintTitles" localSheetId="0" hidden="1">'16.Кап.ремонт_ЗАТО Северск'!$8:$8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Северск'!$A$1:$C$33</definedName>
    <definedName name="Z_3AE60815_C3B9_4576_B22C_FD300646EDB0_.wvu.PrintTitles" localSheetId="0" hidden="1">'16.Кап.ремонт_ЗАТО Северск'!$8:$8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Северск'!$A$1:$C$33</definedName>
    <definedName name="Z_4278F54F_EC7E_4645_84D7_77A328CF1819_.wvu.PrintTitles" localSheetId="0" hidden="1">'16.Кап.ремонт_ЗАТО Северск'!$8:$8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Северск'!$A$1:$C$33</definedName>
    <definedName name="Z_65F87CC0_F8E2_11D7_A9EF_009027A6C22F_.wvu.PrintTitles" localSheetId="0" hidden="1">'16.Кап.ремонт_ЗАТО Северск'!$8:$8</definedName>
    <definedName name="Z_6F7F2B2F_4324_4976_8A65_77BA0A61269D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6F7F2B2F_4324_4976_8A65_77BA0A61269D_.wvu.PrintArea" localSheetId="0" hidden="1">'16.Кап.ремонт_ЗАТО Северск'!$A$1:$C$33</definedName>
    <definedName name="Z_6F7F2B2F_4324_4976_8A65_77BA0A61269D_.wvu.PrintTitles" localSheetId="0" hidden="1">'16.Кап.ремонт_ЗАТО Северск'!$8:$8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PrintArea" localSheetId="0" hidden="1">'16.Кап.ремонт_ЗАТО Северск'!$A$1:$C$33</definedName>
    <definedName name="Z_A13C28EB_AC64_4D61_983B_364D23C66144_.wvu.PrintTitles" localSheetId="0" hidden="1">'16.Кап.ремонт_ЗАТО Северск'!$8:$8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Северск'!$A$1:$C$33</definedName>
    <definedName name="Z_AD4FE466_0F42_4980_803F_8C55183A8122_.wvu.PrintTitles" localSheetId="0" hidden="1">'16.Кап.ремонт_ЗАТО Северск'!$8:$8</definedName>
    <definedName name="Z_B9EC7D41_008A_11D8_9D04_009027A6C496_.wvu.PrintArea" localSheetId="0" hidden="1">'16.Кап.ремонт_ЗАТО Северск'!$A$1:$C$33</definedName>
    <definedName name="Z_B9EC7D41_008A_11D8_9D04_009027A6C496_.wvu.PrintTitles" localSheetId="0" hidden="1">'16.Кап.ремонт_ЗАТО Северск'!$8:$8</definedName>
    <definedName name="Z_C77813EF_DB5F_4A3D_AC46_41F35E51795F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C77813EF_DB5F_4A3D_AC46_41F35E51795F_.wvu.PrintArea" localSheetId="0" hidden="1">'16.Кап.ремонт_ЗАТО Северск'!$A$1:$C$33</definedName>
    <definedName name="Z_C77813EF_DB5F_4A3D_AC46_41F35E51795F_.wvu.PrintTitles" localSheetId="0" hidden="1">'16.Кап.ремонт_ЗАТО Северск'!$8:$8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Северск'!$A$1:$C$33</definedName>
    <definedName name="Z_CA051906_837A_4904_91DB_9E6912B5AB6E_.wvu.PrintTitles" localSheetId="0" hidden="1">'16.Кап.ремонт_ЗАТО Северск'!$8:$8</definedName>
    <definedName name="Z_D55972E9_67B4_4688_A9DB_4AE445FAF453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D55972E9_67B4_4688_A9DB_4AE445FAF453_.wvu.PrintArea" localSheetId="0" hidden="1">'16.Кап.ремонт_ЗАТО Северск'!$A$1:$C$33</definedName>
    <definedName name="Z_D55972E9_67B4_4688_A9DB_4AE445FAF453_.wvu.PrintTitles" localSheetId="0" hidden="1">'16.Кап.ремонт_ЗАТО Северск'!$8:$8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Северск'!$A$1:$C$33</definedName>
    <definedName name="Z_FADAD500_4DBE_11D8_A5E1_009027A6C50C_.wvu.PrintTitles" localSheetId="0" hidden="1">'16.Кап.ремонт_ЗАТО Северск'!$8:$8</definedName>
    <definedName name="_xlnm.Print_Titles" localSheetId="0">'16.Кап.ремонт_ЗАТО Северск'!$9:$9</definedName>
    <definedName name="_xlnm.Print_Area" localSheetId="0">'16.Кап.ремонт_ЗАТО Северск'!$A$1:$G$87</definedName>
  </definedNames>
  <calcPr fullCalcOnLoad="1"/>
</workbook>
</file>

<file path=xl/sharedStrings.xml><?xml version="1.0" encoding="utf-8"?>
<sst xmlns="http://schemas.openxmlformats.org/spreadsheetml/2006/main" count="75" uniqueCount="70">
  <si>
    <t>(тыс.руб.)</t>
  </si>
  <si>
    <t xml:space="preserve"> № п/п</t>
  </si>
  <si>
    <t>Наименование объекта, содержание работ</t>
  </si>
  <si>
    <t>(плюс, минус)</t>
  </si>
  <si>
    <t>I</t>
  </si>
  <si>
    <t>За счет средств субсидии ФБ на развитие и поддержку социальной и инженерной инфраструктуры, в том числе:</t>
  </si>
  <si>
    <t>Жилищный фонд города Северска</t>
  </si>
  <si>
    <t>1</t>
  </si>
  <si>
    <t>Капитальный ремонт лифтов в жилых домах</t>
  </si>
  <si>
    <t>просп.Коммунистический, 125 (п.2-4)</t>
  </si>
  <si>
    <t>просп.Коммунистический, 133 (п.1-9)</t>
  </si>
  <si>
    <t>Комплексный капитальный ремонт</t>
  </si>
  <si>
    <t>ул.Мира, 1</t>
  </si>
  <si>
    <t>Капитальный ремонт кровель жилых домов</t>
  </si>
  <si>
    <t>ул.Калинина, 97</t>
  </si>
  <si>
    <t>ул.Советская, 26</t>
  </si>
  <si>
    <t>ул.Леонтичука, 7</t>
  </si>
  <si>
    <t>ул.Леонтичука, 15</t>
  </si>
  <si>
    <t>Жилищный фонд пос.Самусь</t>
  </si>
  <si>
    <t>ул.Судостроителей, 3</t>
  </si>
  <si>
    <t>II</t>
  </si>
  <si>
    <t>За счет остатка средств субвенции ФБ 2007 г. на развитие социальной и инженерной инфраструктуры, в том числе:</t>
  </si>
  <si>
    <t>III</t>
  </si>
  <si>
    <t>За счет остатка средств субсидии ФБ 2007 г. на проведение капитального ремонта многоквартирных домов, в том числе:</t>
  </si>
  <si>
    <t>Отделочные работы</t>
  </si>
  <si>
    <t>Устройство вентиляции</t>
  </si>
  <si>
    <t>Монтаж системы водопровода и канализации</t>
  </si>
  <si>
    <t>Электромонтажные работы</t>
  </si>
  <si>
    <t>Пусконаладочные работы</t>
  </si>
  <si>
    <t>Тепловой узел</t>
  </si>
  <si>
    <t>IV</t>
  </si>
  <si>
    <t>За счет средств бюджета ЗАТО Северск, в том числе:</t>
  </si>
  <si>
    <t>Капитальный ремонт фасадов жилых домов (просп.Коммунистический, 22, 26, 32, 34, 36, 41, 43, 47)</t>
  </si>
  <si>
    <t>Капитальный ремонт лифтов и кабельных линий диспетчерского контроля за работой лифтов</t>
  </si>
  <si>
    <t>ул.Северная, 4</t>
  </si>
  <si>
    <t>ул.Пушкина, 7</t>
  </si>
  <si>
    <t>ул.Горького, 6</t>
  </si>
  <si>
    <t>ул.Ленинградская, 28</t>
  </si>
  <si>
    <t>Капитальный ремонт внутридомовых инженерных систем жилых домов (отопление, холодного водоснабжения)</t>
  </si>
  <si>
    <t>ул.Горького, 12</t>
  </si>
  <si>
    <t>ул.Калинина, 117</t>
  </si>
  <si>
    <t>1.1</t>
  </si>
  <si>
    <t>1.2</t>
  </si>
  <si>
    <t>1.3</t>
  </si>
  <si>
    <t>1.4</t>
  </si>
  <si>
    <t>1.5</t>
  </si>
  <si>
    <t>2.1</t>
  </si>
  <si>
    <t>2.2</t>
  </si>
  <si>
    <t>просп.Коммунистический, 120 (подъезды 1-11)</t>
  </si>
  <si>
    <t>Утв. Думой 
ЗАТО Северск, 
2008 г.</t>
  </si>
  <si>
    <t>Всего по ЗАТО Северск</t>
  </si>
  <si>
    <t>просп.Коммунистический, 120 (п.16), просп.Коммунистический, 145 (п.1, 2, 3, 4, 5, 6), просп.Коммунистический, 147 (Q=320 кг), ул.Лесная, 9б</t>
  </si>
  <si>
    <t>просп.Коммунистический, 151</t>
  </si>
  <si>
    <t>Капитальный ремонт системы отопления и канализации жилого дома</t>
  </si>
  <si>
    <t>ул.Мира, 25 (пос.Орловка)</t>
  </si>
  <si>
    <t>Выборочный капитальный ремонт сантехнических систем - замена магистрального водопровода участками по просп.Коммунистическому, 151 (подъезды 3, 4, 8, 9, 13, 14, 15-19)</t>
  </si>
  <si>
    <r>
      <t>Комплексный капитальный ремонт жилого дома по ул.Пушкина, 2 - завершение работ,</t>
    </r>
    <r>
      <rPr>
        <sz val="12"/>
        <rFont val="Times New Roman CYR"/>
        <family val="1"/>
      </rPr>
      <t xml:space="preserve"> в том числе:</t>
    </r>
  </si>
  <si>
    <t>Утв. Думой ЗАТО Северск на 2008 год</t>
  </si>
  <si>
    <t>Исполнено</t>
  </si>
  <si>
    <t>Процент исполнения 
к плану года</t>
  </si>
  <si>
    <t>УТВЕРЖДЕН</t>
  </si>
  <si>
    <t>Постановлением</t>
  </si>
  <si>
    <t>Главы Администрации ЗАТО Северск</t>
  </si>
  <si>
    <t>от ________________ №____________</t>
  </si>
  <si>
    <t>Кириллова Ольга Николаевна</t>
  </si>
  <si>
    <t>77 38 18</t>
  </si>
  <si>
    <t>ОТЧЕТ
 о расходах по финансированию капитального ремонта муниципального жилищного фонда ЗАТО Северск 
за 2008 год</t>
  </si>
  <si>
    <t>к Решению Думы ЗАТО Северск</t>
  </si>
  <si>
    <t>Приложение 7</t>
  </si>
  <si>
    <r>
      <t>от _14.05.2009    № _</t>
    </r>
    <r>
      <rPr>
        <u val="single"/>
        <sz val="12"/>
        <rFont val="Times New Roman"/>
        <family val="1"/>
      </rPr>
      <t>73/1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</si>
</sst>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  <numFmt numFmtId="206" formatCode="#,##0.00_р_."/>
  </numFmts>
  <fonts count="26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72" fontId="22" fillId="0" borderId="0" xfId="53" applyNumberFormat="1" applyFont="1" applyFill="1" applyBorder="1" applyAlignment="1" applyProtection="1">
      <alignment horizontal="left" vertical="center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1" fillId="0" borderId="0" xfId="0" applyNumberFormat="1" applyFont="1" applyFill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72" fontId="22" fillId="0" borderId="0" xfId="53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4" fontId="23" fillId="0" borderId="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72" fontId="21" fillId="0" borderId="12" xfId="0" applyNumberFormat="1" applyFont="1" applyFill="1" applyBorder="1" applyAlignment="1">
      <alignment horizontal="right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06" fontId="22" fillId="0" borderId="0" xfId="0" applyNumberFormat="1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172" fontId="23" fillId="0" borderId="0" xfId="0" applyNumberFormat="1" applyFont="1" applyFill="1" applyBorder="1" applyAlignment="1">
      <alignment horizontal="center" vertical="center" wrapText="1"/>
    </xf>
    <xf numFmtId="172" fontId="21" fillId="0" borderId="12" xfId="0" applyNumberFormat="1" applyFont="1" applyFill="1" applyBorder="1" applyAlignment="1">
      <alignment horizontal="right" vertical="center" wrapText="1"/>
    </xf>
    <xf numFmtId="206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72" fontId="22" fillId="0" borderId="0" xfId="53" applyNumberFormat="1" applyFont="1" applyFill="1" applyBorder="1" applyAlignment="1" applyProtection="1">
      <alignment horizontal="left" vertical="center"/>
      <protection/>
    </xf>
    <xf numFmtId="172" fontId="2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showZeros="0" tabSelected="1" zoomScale="60" zoomScaleNormal="60" zoomScaleSheetLayoutView="75" zoomScalePageLayoutView="0" workbookViewId="0" topLeftCell="A1">
      <selection activeCell="A1" sqref="A1"/>
    </sheetView>
  </sheetViews>
  <sheetFormatPr defaultColWidth="8.375" defaultRowHeight="12.75" outlineLevelCol="1"/>
  <cols>
    <col min="1" max="1" width="4.25390625" style="2" customWidth="1"/>
    <col min="2" max="2" width="68.625" style="1" customWidth="1"/>
    <col min="3" max="3" width="17.25390625" style="1" hidden="1" customWidth="1" outlineLevel="1"/>
    <col min="4" max="4" width="15.75390625" style="1" hidden="1" customWidth="1" outlineLevel="1"/>
    <col min="5" max="5" width="15.75390625" style="1" customWidth="1" collapsed="1"/>
    <col min="6" max="7" width="15.75390625" style="1" customWidth="1"/>
    <col min="8" max="19" width="8.875" style="1" customWidth="1"/>
    <col min="20" max="16384" width="8.375" style="1" customWidth="1"/>
  </cols>
  <sheetData>
    <row r="1" spans="1:6" ht="15" customHeight="1">
      <c r="A1" s="1"/>
      <c r="D1" s="57" t="s">
        <v>60</v>
      </c>
      <c r="E1" s="63" t="s">
        <v>68</v>
      </c>
      <c r="F1" s="63"/>
    </row>
    <row r="2" spans="4:6" ht="15" customHeight="1">
      <c r="D2" s="57" t="s">
        <v>61</v>
      </c>
      <c r="E2" s="64" t="s">
        <v>67</v>
      </c>
      <c r="F2" s="64"/>
    </row>
    <row r="3" spans="4:6" ht="15" customHeight="1">
      <c r="D3" s="57" t="s">
        <v>62</v>
      </c>
      <c r="E3" s="65" t="s">
        <v>69</v>
      </c>
      <c r="F3" s="65"/>
    </row>
    <row r="4" spans="4:5" ht="15" customHeight="1">
      <c r="D4" s="57" t="s">
        <v>63</v>
      </c>
      <c r="E4" s="57"/>
    </row>
    <row r="5" spans="4:5" ht="15" customHeight="1">
      <c r="D5" s="41"/>
      <c r="E5" s="3"/>
    </row>
    <row r="6" spans="1:7" ht="78" customHeight="1">
      <c r="A6" s="66" t="s">
        <v>66</v>
      </c>
      <c r="B6" s="66"/>
      <c r="C6" s="66"/>
      <c r="D6" s="66"/>
      <c r="E6" s="66"/>
      <c r="F6" s="66"/>
      <c r="G6" s="66"/>
    </row>
    <row r="7" spans="1:8" ht="15.75">
      <c r="A7" s="61"/>
      <c r="B7" s="61"/>
      <c r="C7" s="61"/>
      <c r="D7" s="62"/>
      <c r="E7" s="62"/>
      <c r="G7" s="49" t="s">
        <v>0</v>
      </c>
      <c r="H7" s="49"/>
    </row>
    <row r="8" spans="1:19" s="7" customFormat="1" ht="78" customHeight="1">
      <c r="A8" s="4" t="s">
        <v>1</v>
      </c>
      <c r="B8" s="5" t="s">
        <v>2</v>
      </c>
      <c r="C8" s="6" t="s">
        <v>49</v>
      </c>
      <c r="D8" s="40" t="s">
        <v>3</v>
      </c>
      <c r="E8" s="50" t="s">
        <v>57</v>
      </c>
      <c r="F8" s="52" t="s">
        <v>58</v>
      </c>
      <c r="G8" s="53" t="s">
        <v>59</v>
      </c>
      <c r="H8" s="5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7" customFormat="1" ht="15.75">
      <c r="A9" s="4" t="s">
        <v>7</v>
      </c>
      <c r="B9" s="45">
        <v>2</v>
      </c>
      <c r="C9" s="46">
        <v>3</v>
      </c>
      <c r="D9" s="47">
        <v>4</v>
      </c>
      <c r="E9" s="48">
        <v>3</v>
      </c>
      <c r="F9" s="55">
        <v>4</v>
      </c>
      <c r="G9" s="55">
        <v>5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s="7" customFormat="1" ht="38.25" customHeight="1">
      <c r="A10" s="8" t="s">
        <v>4</v>
      </c>
      <c r="B10" s="9" t="s">
        <v>5</v>
      </c>
      <c r="C10" s="11">
        <f>C11+C33</f>
        <v>44723</v>
      </c>
      <c r="D10" s="11">
        <f>D11+D33</f>
        <v>0</v>
      </c>
      <c r="E10" s="11">
        <f>E11+E33</f>
        <v>44723</v>
      </c>
      <c r="F10" s="11">
        <f>F11+F33</f>
        <v>44305.99</v>
      </c>
      <c r="G10" s="58">
        <f aca="true" t="shared" si="0" ref="G10:G49">ROUND(F10/E10*100,2)</f>
        <v>99.07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7" customFormat="1" ht="23.25" customHeight="1">
      <c r="A11" s="8" t="s">
        <v>7</v>
      </c>
      <c r="B11" s="9" t="s">
        <v>6</v>
      </c>
      <c r="C11" s="11">
        <f>C12+C15+C17+C19+C30</f>
        <v>39171</v>
      </c>
      <c r="D11" s="11">
        <f>D12+D15+D17+D19+D30</f>
        <v>-172.0999999999999</v>
      </c>
      <c r="E11" s="11">
        <f>E12+E15+E17+E19+E30</f>
        <v>38998.9</v>
      </c>
      <c r="F11" s="11">
        <f>F12+F15+F17+F19+F30</f>
        <v>38581.979999999996</v>
      </c>
      <c r="G11" s="11">
        <f t="shared" si="0"/>
        <v>98.93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7" customFormat="1" ht="26.25" customHeight="1">
      <c r="A12" s="14" t="s">
        <v>41</v>
      </c>
      <c r="B12" s="15" t="s">
        <v>8</v>
      </c>
      <c r="C12" s="11">
        <f>C13+C14</f>
        <v>15000</v>
      </c>
      <c r="D12" s="11">
        <f>D13+D14</f>
        <v>-2366.8</v>
      </c>
      <c r="E12" s="11">
        <f>E13+E14</f>
        <v>12633.2</v>
      </c>
      <c r="F12" s="11">
        <f>F13+F14</f>
        <v>12567.18</v>
      </c>
      <c r="G12" s="11">
        <f t="shared" si="0"/>
        <v>99.48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7" customFormat="1" ht="26.25" customHeight="1">
      <c r="A13" s="14"/>
      <c r="B13" s="16" t="s">
        <v>9</v>
      </c>
      <c r="C13" s="17">
        <v>3750</v>
      </c>
      <c r="D13" s="17"/>
      <c r="E13" s="17">
        <f>C13+D13</f>
        <v>3750</v>
      </c>
      <c r="F13" s="54">
        <v>3750</v>
      </c>
      <c r="G13" s="54">
        <f t="shared" si="0"/>
        <v>100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7" customFormat="1" ht="26.25" customHeight="1">
      <c r="A14" s="14"/>
      <c r="B14" s="16" t="s">
        <v>10</v>
      </c>
      <c r="C14" s="17">
        <v>11250</v>
      </c>
      <c r="D14" s="17">
        <v>-2366.8</v>
      </c>
      <c r="E14" s="17">
        <f>C14+D14</f>
        <v>8883.2</v>
      </c>
      <c r="F14" s="54">
        <v>8817.18</v>
      </c>
      <c r="G14" s="54">
        <f t="shared" si="0"/>
        <v>99.26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22" customFormat="1" ht="38.25" customHeight="1">
      <c r="A15" s="14" t="s">
        <v>42</v>
      </c>
      <c r="B15" s="37" t="s">
        <v>33</v>
      </c>
      <c r="C15" s="38">
        <f>C16</f>
        <v>0</v>
      </c>
      <c r="D15" s="38">
        <f>D16</f>
        <v>2366.8</v>
      </c>
      <c r="E15" s="38">
        <f>E16</f>
        <v>2366.8</v>
      </c>
      <c r="F15" s="38">
        <f>F16</f>
        <v>2315.59</v>
      </c>
      <c r="G15" s="38">
        <f t="shared" si="0"/>
        <v>97.84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7" customFormat="1" ht="54" customHeight="1">
      <c r="A16" s="14"/>
      <c r="B16" s="16" t="s">
        <v>51</v>
      </c>
      <c r="C16" s="17"/>
      <c r="D16" s="17">
        <v>2366.8</v>
      </c>
      <c r="E16" s="17">
        <f>C16+D16</f>
        <v>2366.8</v>
      </c>
      <c r="F16" s="54">
        <v>2315.59</v>
      </c>
      <c r="G16" s="54">
        <f t="shared" si="0"/>
        <v>97.84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7" customFormat="1" ht="26.25" customHeight="1">
      <c r="A17" s="8" t="s">
        <v>43</v>
      </c>
      <c r="B17" s="18" t="s">
        <v>11</v>
      </c>
      <c r="C17" s="11">
        <f>C18</f>
        <v>3500</v>
      </c>
      <c r="D17" s="11">
        <f>D18</f>
        <v>-824</v>
      </c>
      <c r="E17" s="11">
        <f>E18</f>
        <v>2676</v>
      </c>
      <c r="F17" s="11">
        <f>F18</f>
        <v>2675</v>
      </c>
      <c r="G17" s="11">
        <f t="shared" si="0"/>
        <v>99.96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7" customFormat="1" ht="21.75" customHeight="1">
      <c r="A18" s="8"/>
      <c r="B18" s="16" t="s">
        <v>12</v>
      </c>
      <c r="C18" s="20">
        <v>3500</v>
      </c>
      <c r="D18" s="20">
        <v>-824</v>
      </c>
      <c r="E18" s="17">
        <f>C18+D18</f>
        <v>2676</v>
      </c>
      <c r="F18" s="54">
        <v>2675</v>
      </c>
      <c r="G18" s="54">
        <f t="shared" si="0"/>
        <v>99.96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22" customFormat="1" ht="24" customHeight="1">
      <c r="A19" s="8" t="s">
        <v>44</v>
      </c>
      <c r="B19" s="18" t="s">
        <v>13</v>
      </c>
      <c r="C19" s="10">
        <f>SUM(C20:C29)</f>
        <v>20671</v>
      </c>
      <c r="D19" s="10">
        <f>SUM(D20:D29)</f>
        <v>-2319.7</v>
      </c>
      <c r="E19" s="10">
        <f>SUM(E20:E29)</f>
        <v>18351.300000000003</v>
      </c>
      <c r="F19" s="10">
        <f>SUM(F20:F29)</f>
        <v>18326.519999999997</v>
      </c>
      <c r="G19" s="10">
        <f t="shared" si="0"/>
        <v>99.86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22" customFormat="1" ht="24" customHeight="1" hidden="1">
      <c r="A20" s="8"/>
      <c r="B20" s="23" t="s">
        <v>14</v>
      </c>
      <c r="C20" s="20">
        <v>0</v>
      </c>
      <c r="D20" s="20"/>
      <c r="E20" s="20"/>
      <c r="F20" s="12"/>
      <c r="G20" s="12" t="e">
        <f t="shared" si="0"/>
        <v>#DIV/0!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s="24" customFormat="1" ht="20.25" customHeight="1">
      <c r="A21" s="8"/>
      <c r="B21" s="23" t="s">
        <v>15</v>
      </c>
      <c r="C21" s="19">
        <v>4200</v>
      </c>
      <c r="D21" s="20">
        <v>-420.3</v>
      </c>
      <c r="E21" s="17">
        <f aca="true" t="shared" si="1" ref="E21:E29">C21+D21</f>
        <v>3779.7</v>
      </c>
      <c r="F21" s="59">
        <v>3779.7</v>
      </c>
      <c r="G21" s="59">
        <f t="shared" si="0"/>
        <v>100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s="24" customFormat="1" ht="20.25" customHeight="1">
      <c r="A22" s="8"/>
      <c r="B22" s="23" t="s">
        <v>48</v>
      </c>
      <c r="C22" s="19">
        <v>4200</v>
      </c>
      <c r="D22" s="20">
        <v>-2772</v>
      </c>
      <c r="E22" s="17">
        <f t="shared" si="1"/>
        <v>1428</v>
      </c>
      <c r="F22" s="59">
        <v>1428</v>
      </c>
      <c r="G22" s="59">
        <f t="shared" si="0"/>
        <v>100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s="24" customFormat="1" ht="20.25" customHeight="1">
      <c r="A23" s="8"/>
      <c r="B23" s="23" t="s">
        <v>52</v>
      </c>
      <c r="C23" s="19">
        <v>5200</v>
      </c>
      <c r="D23" s="20">
        <v>-2600</v>
      </c>
      <c r="E23" s="17">
        <f t="shared" si="1"/>
        <v>2600</v>
      </c>
      <c r="F23" s="59">
        <v>2600</v>
      </c>
      <c r="G23" s="59">
        <f t="shared" si="0"/>
        <v>100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s="25" customFormat="1" ht="20.25" customHeight="1">
      <c r="A24" s="14"/>
      <c r="B24" s="23" t="s">
        <v>16</v>
      </c>
      <c r="C24" s="19">
        <v>3585</v>
      </c>
      <c r="D24" s="20">
        <v>-173.5</v>
      </c>
      <c r="E24" s="17">
        <f t="shared" si="1"/>
        <v>3411.5</v>
      </c>
      <c r="F24" s="59">
        <v>3410.08</v>
      </c>
      <c r="G24" s="59">
        <f t="shared" si="0"/>
        <v>99.96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24" customFormat="1" ht="20.25" customHeight="1">
      <c r="A25" s="14"/>
      <c r="B25" s="23" t="s">
        <v>17</v>
      </c>
      <c r="C25" s="19">
        <v>3486</v>
      </c>
      <c r="D25" s="20">
        <v>-17.4</v>
      </c>
      <c r="E25" s="17">
        <f t="shared" si="1"/>
        <v>3468.6</v>
      </c>
      <c r="F25" s="59">
        <v>3468.6</v>
      </c>
      <c r="G25" s="59">
        <f t="shared" si="0"/>
        <v>100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s="24" customFormat="1" ht="20.25" customHeight="1">
      <c r="A26" s="14"/>
      <c r="B26" s="23" t="s">
        <v>34</v>
      </c>
      <c r="C26" s="20"/>
      <c r="D26" s="20">
        <v>443</v>
      </c>
      <c r="E26" s="17">
        <f t="shared" si="1"/>
        <v>443</v>
      </c>
      <c r="F26" s="59">
        <v>440.68</v>
      </c>
      <c r="G26" s="59">
        <f t="shared" si="0"/>
        <v>99.48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s="24" customFormat="1" ht="20.25" customHeight="1">
      <c r="A27" s="14"/>
      <c r="B27" s="23" t="s">
        <v>35</v>
      </c>
      <c r="C27" s="20"/>
      <c r="D27" s="20">
        <v>1381</v>
      </c>
      <c r="E27" s="17">
        <f t="shared" si="1"/>
        <v>1381</v>
      </c>
      <c r="F27" s="59">
        <v>1374.1</v>
      </c>
      <c r="G27" s="59">
        <f t="shared" si="0"/>
        <v>99.5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s="24" customFormat="1" ht="20.25" customHeight="1">
      <c r="A28" s="14"/>
      <c r="B28" s="23" t="s">
        <v>36</v>
      </c>
      <c r="C28" s="20"/>
      <c r="D28" s="20">
        <v>562</v>
      </c>
      <c r="E28" s="17">
        <f t="shared" si="1"/>
        <v>562</v>
      </c>
      <c r="F28" s="59">
        <v>554.26</v>
      </c>
      <c r="G28" s="59">
        <f t="shared" si="0"/>
        <v>98.62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24" customFormat="1" ht="20.25" customHeight="1">
      <c r="A29" s="14"/>
      <c r="B29" s="23" t="s">
        <v>37</v>
      </c>
      <c r="C29" s="20"/>
      <c r="D29" s="20">
        <v>1277.5</v>
      </c>
      <c r="E29" s="17">
        <f t="shared" si="1"/>
        <v>1277.5</v>
      </c>
      <c r="F29" s="59">
        <v>1271.1</v>
      </c>
      <c r="G29" s="59">
        <f t="shared" si="0"/>
        <v>99.5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s="24" customFormat="1" ht="38.25" customHeight="1">
      <c r="A30" s="8" t="s">
        <v>45</v>
      </c>
      <c r="B30" s="18" t="s">
        <v>38</v>
      </c>
      <c r="C30" s="39">
        <f>C31+C32</f>
        <v>0</v>
      </c>
      <c r="D30" s="39">
        <f>D31+D32</f>
        <v>2971.6</v>
      </c>
      <c r="E30" s="39">
        <f>E31+E32</f>
        <v>2971.6</v>
      </c>
      <c r="F30" s="39">
        <f>F31+F32</f>
        <v>2697.69</v>
      </c>
      <c r="G30" s="39">
        <f t="shared" si="0"/>
        <v>90.78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24" customFormat="1" ht="20.25" customHeight="1">
      <c r="A31" s="14"/>
      <c r="B31" s="23" t="s">
        <v>39</v>
      </c>
      <c r="C31" s="20"/>
      <c r="D31" s="20">
        <v>1578.6</v>
      </c>
      <c r="E31" s="17">
        <f>C31+D31</f>
        <v>1578.6</v>
      </c>
      <c r="F31" s="59">
        <v>1578.46</v>
      </c>
      <c r="G31" s="59">
        <f t="shared" si="0"/>
        <v>99.99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24" customFormat="1" ht="20.25" customHeight="1">
      <c r="A32" s="14"/>
      <c r="B32" s="23" t="s">
        <v>40</v>
      </c>
      <c r="C32" s="20"/>
      <c r="D32" s="20">
        <v>1393</v>
      </c>
      <c r="E32" s="17">
        <f>C32+D32</f>
        <v>1393</v>
      </c>
      <c r="F32" s="59">
        <v>1119.23</v>
      </c>
      <c r="G32" s="59">
        <f t="shared" si="0"/>
        <v>80.35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24" customFormat="1" ht="24" customHeight="1">
      <c r="A33" s="29">
        <v>2</v>
      </c>
      <c r="B33" s="26" t="s">
        <v>18</v>
      </c>
      <c r="C33" s="10">
        <f>C34+C36</f>
        <v>5552</v>
      </c>
      <c r="D33" s="10">
        <f>D34+D36</f>
        <v>172.10000000000002</v>
      </c>
      <c r="E33" s="10">
        <f>E34+E36</f>
        <v>5724.1</v>
      </c>
      <c r="F33" s="10">
        <f>F34+F36</f>
        <v>5724.01</v>
      </c>
      <c r="G33" s="10">
        <f t="shared" si="0"/>
        <v>100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s="28" customFormat="1" ht="23.25" customHeight="1">
      <c r="A34" s="14" t="s">
        <v>46</v>
      </c>
      <c r="B34" s="18" t="s">
        <v>13</v>
      </c>
      <c r="C34" s="10">
        <f>C35</f>
        <v>5552</v>
      </c>
      <c r="D34" s="10">
        <f>D35</f>
        <v>-27.7</v>
      </c>
      <c r="E34" s="10">
        <f>E35</f>
        <v>5524.3</v>
      </c>
      <c r="F34" s="10">
        <f>F35</f>
        <v>5524.24</v>
      </c>
      <c r="G34" s="10">
        <f t="shared" si="0"/>
        <v>100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28" customFormat="1" ht="19.5" customHeight="1">
      <c r="A35" s="14"/>
      <c r="B35" s="23" t="s">
        <v>19</v>
      </c>
      <c r="C35" s="19">
        <v>5552</v>
      </c>
      <c r="D35" s="20">
        <v>-27.7</v>
      </c>
      <c r="E35" s="17">
        <f>C35+D35</f>
        <v>5524.3</v>
      </c>
      <c r="F35" s="59">
        <v>5524.24</v>
      </c>
      <c r="G35" s="59">
        <f t="shared" si="0"/>
        <v>100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28" customFormat="1" ht="38.25" customHeight="1">
      <c r="A36" s="14" t="s">
        <v>47</v>
      </c>
      <c r="B36" s="18" t="s">
        <v>53</v>
      </c>
      <c r="C36" s="10">
        <f>C37</f>
        <v>0</v>
      </c>
      <c r="D36" s="10">
        <f>D37</f>
        <v>199.8</v>
      </c>
      <c r="E36" s="10">
        <f>E37</f>
        <v>199.8</v>
      </c>
      <c r="F36" s="10">
        <f>F37</f>
        <v>199.77</v>
      </c>
      <c r="G36" s="10">
        <f t="shared" si="0"/>
        <v>99.98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28" customFormat="1" ht="19.5" customHeight="1">
      <c r="A37" s="14"/>
      <c r="B37" s="23" t="s">
        <v>54</v>
      </c>
      <c r="C37" s="20"/>
      <c r="D37" s="20">
        <v>199.8</v>
      </c>
      <c r="E37" s="17">
        <f>C37+D37</f>
        <v>199.8</v>
      </c>
      <c r="F37" s="59">
        <v>199.77</v>
      </c>
      <c r="G37" s="59">
        <f t="shared" si="0"/>
        <v>99.98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7" customFormat="1" ht="38.25" customHeight="1">
      <c r="A38" s="8" t="s">
        <v>20</v>
      </c>
      <c r="B38" s="9" t="s">
        <v>21</v>
      </c>
      <c r="C38" s="10">
        <f aca="true" t="shared" si="2" ref="C38:F39">C39</f>
        <v>9533.89</v>
      </c>
      <c r="D38" s="10">
        <f t="shared" si="2"/>
        <v>0</v>
      </c>
      <c r="E38" s="10">
        <f t="shared" si="2"/>
        <v>9533.89</v>
      </c>
      <c r="F38" s="10">
        <f t="shared" si="2"/>
        <v>9533.89</v>
      </c>
      <c r="G38" s="10">
        <f t="shared" si="0"/>
        <v>100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7" customFormat="1" ht="24.75" customHeight="1">
      <c r="A39" s="8"/>
      <c r="B39" s="9" t="s">
        <v>6</v>
      </c>
      <c r="C39" s="10">
        <f t="shared" si="2"/>
        <v>9533.89</v>
      </c>
      <c r="D39" s="10">
        <f t="shared" si="2"/>
        <v>0</v>
      </c>
      <c r="E39" s="10">
        <f t="shared" si="2"/>
        <v>9533.89</v>
      </c>
      <c r="F39" s="10">
        <f t="shared" si="2"/>
        <v>9533.89</v>
      </c>
      <c r="G39" s="10">
        <f t="shared" si="0"/>
        <v>100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7" customFormat="1" ht="54" customHeight="1">
      <c r="A40" s="29"/>
      <c r="B40" s="30" t="s">
        <v>55</v>
      </c>
      <c r="C40" s="20">
        <v>9533.89</v>
      </c>
      <c r="D40" s="20"/>
      <c r="E40" s="17">
        <f>C40+D40</f>
        <v>9533.89</v>
      </c>
      <c r="F40" s="54">
        <v>9533.89</v>
      </c>
      <c r="G40" s="54">
        <f t="shared" si="0"/>
        <v>100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7" ht="39" customHeight="1">
      <c r="A41" s="14" t="s">
        <v>22</v>
      </c>
      <c r="B41" s="31" t="s">
        <v>23</v>
      </c>
      <c r="C41" s="12">
        <f aca="true" t="shared" si="3" ref="C41:F42">C42</f>
        <v>2569.35</v>
      </c>
      <c r="D41" s="12">
        <f t="shared" si="3"/>
        <v>0</v>
      </c>
      <c r="E41" s="12">
        <f t="shared" si="3"/>
        <v>2569.35</v>
      </c>
      <c r="F41" s="12">
        <f t="shared" si="3"/>
        <v>2569</v>
      </c>
      <c r="G41" s="12">
        <f t="shared" si="0"/>
        <v>99.99</v>
      </c>
    </row>
    <row r="42" spans="1:19" s="7" customFormat="1" ht="24" customHeight="1">
      <c r="A42" s="8"/>
      <c r="B42" s="9" t="s">
        <v>6</v>
      </c>
      <c r="C42" s="10">
        <f t="shared" si="3"/>
        <v>2569.35</v>
      </c>
      <c r="D42" s="10">
        <f t="shared" si="3"/>
        <v>0</v>
      </c>
      <c r="E42" s="10">
        <f t="shared" si="3"/>
        <v>2569.35</v>
      </c>
      <c r="F42" s="10">
        <f t="shared" si="3"/>
        <v>2569</v>
      </c>
      <c r="G42" s="10">
        <f t="shared" si="0"/>
        <v>99.99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s="7" customFormat="1" ht="33.75" customHeight="1">
      <c r="A43" s="8"/>
      <c r="B43" s="9" t="s">
        <v>56</v>
      </c>
      <c r="C43" s="20">
        <f>C44+C45+C46+C47+C48+C49</f>
        <v>2569.35</v>
      </c>
      <c r="D43" s="20">
        <f>D44+D45+D46+D47+D48+D49</f>
        <v>0</v>
      </c>
      <c r="E43" s="20">
        <f>E44+E45+E46+E47+E48+E49</f>
        <v>2569.35</v>
      </c>
      <c r="F43" s="20">
        <f>F44+F45+F46+F47+F48+F49</f>
        <v>2569</v>
      </c>
      <c r="G43" s="20">
        <f t="shared" si="0"/>
        <v>99.99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s="7" customFormat="1" ht="20.25" customHeight="1">
      <c r="A44" s="8"/>
      <c r="B44" s="32" t="s">
        <v>24</v>
      </c>
      <c r="C44" s="20">
        <v>904.47</v>
      </c>
      <c r="D44" s="20"/>
      <c r="E44" s="17">
        <f aca="true" t="shared" si="4" ref="E44:E49">C44+D44</f>
        <v>904.47</v>
      </c>
      <c r="F44" s="54">
        <v>904.47</v>
      </c>
      <c r="G44" s="54">
        <f t="shared" si="0"/>
        <v>100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s="7" customFormat="1" ht="20.25" customHeight="1">
      <c r="A45" s="8"/>
      <c r="B45" s="32" t="s">
        <v>25</v>
      </c>
      <c r="C45" s="20">
        <v>244.78</v>
      </c>
      <c r="D45" s="20"/>
      <c r="E45" s="17">
        <f t="shared" si="4"/>
        <v>244.78</v>
      </c>
      <c r="F45" s="54">
        <v>244.78</v>
      </c>
      <c r="G45" s="54">
        <f t="shared" si="0"/>
        <v>100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7" customFormat="1" ht="20.25" customHeight="1">
      <c r="A46" s="8"/>
      <c r="B46" s="32" t="s">
        <v>26</v>
      </c>
      <c r="C46" s="20">
        <v>598.73</v>
      </c>
      <c r="D46" s="20"/>
      <c r="E46" s="17">
        <f t="shared" si="4"/>
        <v>598.73</v>
      </c>
      <c r="F46" s="54">
        <v>598.73</v>
      </c>
      <c r="G46" s="54">
        <f t="shared" si="0"/>
        <v>100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7" customFormat="1" ht="20.25" customHeight="1">
      <c r="A47" s="8"/>
      <c r="B47" s="32" t="s">
        <v>27</v>
      </c>
      <c r="C47" s="20">
        <v>540.89</v>
      </c>
      <c r="D47" s="20"/>
      <c r="E47" s="17">
        <f t="shared" si="4"/>
        <v>540.89</v>
      </c>
      <c r="F47" s="54">
        <v>540.54</v>
      </c>
      <c r="G47" s="54">
        <f t="shared" si="0"/>
        <v>99.94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7" customFormat="1" ht="20.25" customHeight="1">
      <c r="A48" s="8"/>
      <c r="B48" s="32" t="s">
        <v>28</v>
      </c>
      <c r="C48" s="20">
        <v>20.13</v>
      </c>
      <c r="D48" s="20"/>
      <c r="E48" s="17">
        <f t="shared" si="4"/>
        <v>20.13</v>
      </c>
      <c r="F48" s="54">
        <v>20.13</v>
      </c>
      <c r="G48" s="54">
        <f t="shared" si="0"/>
        <v>100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7" customFormat="1" ht="20.25" customHeight="1">
      <c r="A49" s="8"/>
      <c r="B49" s="32" t="s">
        <v>29</v>
      </c>
      <c r="C49" s="20">
        <v>260.35</v>
      </c>
      <c r="D49" s="20"/>
      <c r="E49" s="17">
        <f t="shared" si="4"/>
        <v>260.35</v>
      </c>
      <c r="F49" s="54">
        <v>260.35</v>
      </c>
      <c r="G49" s="54">
        <f t="shared" si="0"/>
        <v>100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33" customFormat="1" ht="25.5" customHeight="1">
      <c r="A50" s="8" t="s">
        <v>30</v>
      </c>
      <c r="B50" s="9" t="s">
        <v>31</v>
      </c>
      <c r="C50" s="10">
        <f aca="true" t="shared" si="5" ref="C50:F51">C51</f>
        <v>15000</v>
      </c>
      <c r="D50" s="10">
        <f t="shared" si="5"/>
        <v>0</v>
      </c>
      <c r="E50" s="10">
        <f t="shared" si="5"/>
        <v>15000</v>
      </c>
      <c r="F50" s="10">
        <f t="shared" si="5"/>
        <v>15000</v>
      </c>
      <c r="G50" s="54">
        <f>ROUND(F50/E50*100,2)</f>
        <v>100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33" customFormat="1" ht="23.25" customHeight="1">
      <c r="A51" s="8"/>
      <c r="B51" s="9" t="s">
        <v>6</v>
      </c>
      <c r="C51" s="10">
        <f t="shared" si="5"/>
        <v>15000</v>
      </c>
      <c r="D51" s="10">
        <f t="shared" si="5"/>
        <v>0</v>
      </c>
      <c r="E51" s="10">
        <f t="shared" si="5"/>
        <v>15000</v>
      </c>
      <c r="F51" s="10">
        <f t="shared" si="5"/>
        <v>15000</v>
      </c>
      <c r="G51" s="54">
        <f>ROUND(F51/E51*100,2)</f>
        <v>100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33" customFormat="1" ht="33.75" customHeight="1">
      <c r="A52" s="8"/>
      <c r="B52" s="32" t="s">
        <v>32</v>
      </c>
      <c r="C52" s="20">
        <v>15000</v>
      </c>
      <c r="D52" s="20"/>
      <c r="E52" s="17">
        <f>C52+D52</f>
        <v>15000</v>
      </c>
      <c r="F52" s="54">
        <v>15000</v>
      </c>
      <c r="G52" s="54">
        <f>ROUND(F52/E52*100,2)</f>
        <v>100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7" s="13" customFormat="1" ht="21.75" customHeight="1">
      <c r="A53" s="34"/>
      <c r="B53" s="35" t="s">
        <v>50</v>
      </c>
      <c r="C53" s="27">
        <f>C10+C38+C41+C50</f>
        <v>71826.23999999999</v>
      </c>
      <c r="D53" s="27">
        <f>D10+D38+D41+D50</f>
        <v>0</v>
      </c>
      <c r="E53" s="27">
        <v>71826.24</v>
      </c>
      <c r="F53" s="58">
        <f>F50+F41+F38+F10</f>
        <v>71408.88</v>
      </c>
      <c r="G53" s="58">
        <f>ROUND(F53/E53*100,2)</f>
        <v>99.42</v>
      </c>
    </row>
    <row r="54" spans="1:5" s="13" customFormat="1" ht="21.75" customHeight="1">
      <c r="A54" s="42"/>
      <c r="B54" s="43"/>
      <c r="C54" s="44"/>
      <c r="D54" s="44"/>
      <c r="E54" s="44"/>
    </row>
    <row r="55" spans="1:5" s="13" customFormat="1" ht="21.75" customHeight="1">
      <c r="A55" s="42"/>
      <c r="B55" s="43"/>
      <c r="C55" s="44"/>
      <c r="D55" s="44"/>
      <c r="E55" s="44"/>
    </row>
    <row r="56" spans="1:5" s="13" customFormat="1" ht="21.75" customHeight="1">
      <c r="A56" s="42"/>
      <c r="B56" s="43"/>
      <c r="C56" s="44"/>
      <c r="D56" s="44"/>
      <c r="E56" s="44"/>
    </row>
    <row r="57" spans="1:5" s="13" customFormat="1" ht="21.75" customHeight="1">
      <c r="A57" s="42"/>
      <c r="B57" s="43"/>
      <c r="C57" s="44"/>
      <c r="D57" s="44"/>
      <c r="E57" s="44"/>
    </row>
    <row r="58" spans="1:5" s="13" customFormat="1" ht="21.75" customHeight="1">
      <c r="A58" s="42"/>
      <c r="B58" s="43"/>
      <c r="C58" s="44"/>
      <c r="D58" s="44"/>
      <c r="E58" s="44"/>
    </row>
    <row r="59" spans="1:5" s="13" customFormat="1" ht="21.75" customHeight="1">
      <c r="A59" s="42"/>
      <c r="B59" s="43"/>
      <c r="C59" s="44"/>
      <c r="D59" s="44"/>
      <c r="E59" s="44"/>
    </row>
    <row r="60" spans="1:5" s="13" customFormat="1" ht="21.75" customHeight="1">
      <c r="A60" s="42"/>
      <c r="B60" s="43"/>
      <c r="C60" s="44"/>
      <c r="D60" s="44"/>
      <c r="E60" s="44"/>
    </row>
    <row r="61" spans="1:5" s="13" customFormat="1" ht="21.75" customHeight="1">
      <c r="A61" s="42"/>
      <c r="B61" s="43"/>
      <c r="C61" s="44"/>
      <c r="D61" s="44"/>
      <c r="E61" s="44"/>
    </row>
    <row r="62" spans="1:5" s="13" customFormat="1" ht="21.75" customHeight="1">
      <c r="A62" s="42"/>
      <c r="B62" s="43"/>
      <c r="C62" s="44"/>
      <c r="D62" s="44"/>
      <c r="E62" s="44"/>
    </row>
    <row r="63" spans="1:5" s="13" customFormat="1" ht="21.75" customHeight="1">
      <c r="A63" s="42"/>
      <c r="B63" s="43"/>
      <c r="C63" s="44"/>
      <c r="D63" s="44"/>
      <c r="E63" s="44"/>
    </row>
    <row r="64" spans="1:5" s="13" customFormat="1" ht="21.75" customHeight="1">
      <c r="A64" s="42"/>
      <c r="B64" s="43"/>
      <c r="C64" s="44"/>
      <c r="D64" s="44"/>
      <c r="E64" s="44"/>
    </row>
    <row r="65" spans="1:5" s="13" customFormat="1" ht="21.75" customHeight="1">
      <c r="A65" s="42"/>
      <c r="B65" s="43"/>
      <c r="C65" s="44"/>
      <c r="D65" s="44"/>
      <c r="E65" s="44"/>
    </row>
    <row r="66" spans="1:5" s="13" customFormat="1" ht="21.75" customHeight="1">
      <c r="A66" s="42"/>
      <c r="B66" s="43"/>
      <c r="C66" s="44"/>
      <c r="D66" s="44"/>
      <c r="E66" s="44"/>
    </row>
    <row r="67" spans="1:5" s="13" customFormat="1" ht="21.75" customHeight="1">
      <c r="A67" s="42"/>
      <c r="B67" s="43"/>
      <c r="C67" s="44"/>
      <c r="D67" s="44"/>
      <c r="E67" s="44"/>
    </row>
    <row r="68" spans="1:5" s="13" customFormat="1" ht="21.75" customHeight="1">
      <c r="A68" s="42"/>
      <c r="B68" s="43"/>
      <c r="C68" s="44"/>
      <c r="D68" s="44"/>
      <c r="E68" s="44"/>
    </row>
    <row r="69" spans="1:5" s="13" customFormat="1" ht="21.75" customHeight="1">
      <c r="A69" s="42"/>
      <c r="B69" s="43"/>
      <c r="C69" s="44"/>
      <c r="D69" s="44"/>
      <c r="E69" s="44"/>
    </row>
    <row r="70" spans="1:5" s="13" customFormat="1" ht="21.75" customHeight="1">
      <c r="A70" s="42"/>
      <c r="B70" s="43"/>
      <c r="C70" s="44"/>
      <c r="D70" s="44"/>
      <c r="E70" s="44"/>
    </row>
    <row r="71" spans="1:5" s="13" customFormat="1" ht="21.75" customHeight="1">
      <c r="A71" s="42"/>
      <c r="B71" s="43"/>
      <c r="C71" s="44"/>
      <c r="D71" s="44"/>
      <c r="E71" s="44"/>
    </row>
    <row r="72" spans="1:5" s="13" customFormat="1" ht="21.75" customHeight="1">
      <c r="A72" s="42"/>
      <c r="B72" s="43"/>
      <c r="C72" s="44"/>
      <c r="D72" s="44"/>
      <c r="E72" s="44"/>
    </row>
    <row r="73" spans="1:5" s="13" customFormat="1" ht="21.75" customHeight="1">
      <c r="A73" s="42"/>
      <c r="B73" s="43"/>
      <c r="C73" s="44"/>
      <c r="D73" s="44"/>
      <c r="E73" s="44"/>
    </row>
    <row r="74" spans="1:5" s="13" customFormat="1" ht="21.75" customHeight="1">
      <c r="A74" s="42"/>
      <c r="B74" s="43"/>
      <c r="C74" s="44"/>
      <c r="D74" s="44"/>
      <c r="E74" s="44"/>
    </row>
    <row r="75" spans="1:5" s="13" customFormat="1" ht="21.75" customHeight="1">
      <c r="A75" s="42"/>
      <c r="B75" s="43"/>
      <c r="C75" s="44"/>
      <c r="D75" s="44"/>
      <c r="E75" s="44"/>
    </row>
    <row r="76" spans="1:5" s="13" customFormat="1" ht="21.75" customHeight="1">
      <c r="A76" s="42"/>
      <c r="B76" s="43"/>
      <c r="C76" s="44"/>
      <c r="D76" s="44"/>
      <c r="E76" s="44"/>
    </row>
    <row r="77" spans="1:5" s="13" customFormat="1" ht="21.75" customHeight="1">
      <c r="A77" s="42"/>
      <c r="B77" s="43"/>
      <c r="C77" s="44"/>
      <c r="D77" s="44"/>
      <c r="E77" s="44"/>
    </row>
    <row r="78" spans="1:5" s="13" customFormat="1" ht="21.75" customHeight="1">
      <c r="A78" s="42"/>
      <c r="B78" s="43"/>
      <c r="C78" s="44"/>
      <c r="D78" s="44"/>
      <c r="E78" s="44"/>
    </row>
    <row r="79" spans="1:5" s="13" customFormat="1" ht="21.75" customHeight="1">
      <c r="A79" s="42"/>
      <c r="B79" s="43"/>
      <c r="C79" s="44"/>
      <c r="D79" s="44"/>
      <c r="E79" s="44"/>
    </row>
    <row r="80" spans="1:5" s="13" customFormat="1" ht="21.75" customHeight="1">
      <c r="A80" s="42"/>
      <c r="B80" s="43"/>
      <c r="C80" s="44"/>
      <c r="D80" s="44"/>
      <c r="E80" s="44"/>
    </row>
    <row r="81" spans="1:5" s="13" customFormat="1" ht="21.75" customHeight="1">
      <c r="A81" s="42"/>
      <c r="B81" s="43"/>
      <c r="C81" s="44"/>
      <c r="D81" s="44"/>
      <c r="E81" s="44"/>
    </row>
    <row r="82" spans="1:5" s="13" customFormat="1" ht="21.75" customHeight="1">
      <c r="A82" s="42"/>
      <c r="B82" s="43"/>
      <c r="C82" s="44"/>
      <c r="D82" s="44"/>
      <c r="E82" s="44"/>
    </row>
    <row r="83" spans="1:5" s="13" customFormat="1" ht="21.75" customHeight="1">
      <c r="A83" s="42"/>
      <c r="B83" s="43"/>
      <c r="C83" s="44"/>
      <c r="D83" s="44"/>
      <c r="E83" s="44"/>
    </row>
    <row r="84" spans="1:5" s="13" customFormat="1" ht="21.75" customHeight="1">
      <c r="A84" s="42"/>
      <c r="B84" s="43"/>
      <c r="C84" s="44"/>
      <c r="D84" s="44"/>
      <c r="E84" s="44"/>
    </row>
    <row r="85" ht="30" customHeight="1"/>
    <row r="86" spans="1:2" ht="15.75">
      <c r="A86" s="60" t="s">
        <v>64</v>
      </c>
      <c r="B86" s="60"/>
    </row>
    <row r="87" ht="15.75">
      <c r="A87" s="1" t="s">
        <v>65</v>
      </c>
    </row>
    <row r="88" ht="15.75">
      <c r="A88" s="36"/>
    </row>
  </sheetData>
  <sheetProtection/>
  <mergeCells count="7">
    <mergeCell ref="A86:B86"/>
    <mergeCell ref="A7:C7"/>
    <mergeCell ref="D7:E7"/>
    <mergeCell ref="E1:F1"/>
    <mergeCell ref="E2:F2"/>
    <mergeCell ref="E3:F3"/>
    <mergeCell ref="A6:G6"/>
  </mergeCells>
  <printOptions horizontalCentered="1"/>
  <pageMargins left="1.1811023622047245" right="0.3937007874015748" top="0.6299212598425197" bottom="0.5511811023622047" header="0.1968503937007874" footer="0.1968503937007874"/>
  <pageSetup cellComments="asDisplayed" fitToHeight="3" fitToWidth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2009-06-02T02:27:24Z</cp:lastPrinted>
  <dcterms:created xsi:type="dcterms:W3CDTF">2008-12-20T03:21:52Z</dcterms:created>
  <dcterms:modified xsi:type="dcterms:W3CDTF">2009-06-02T02:27:33Z</dcterms:modified>
  <cp:category/>
  <cp:version/>
  <cp:contentType/>
  <cp:contentStatus/>
</cp:coreProperties>
</file>