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245" yWindow="90" windowWidth="12300" windowHeight="12525" activeTab="0"/>
  </bookViews>
  <sheets>
    <sheet name="Лист1" sheetId="1" r:id="rId1"/>
    <sheet name="Лист2" sheetId="2" state="hidden" r:id="rId2"/>
    <sheet name="Лист3" sheetId="3" state="hidden" r:id="rId3"/>
  </sheets>
  <definedNames>
    <definedName name="Z_0FB03905_2044_4E24_B2F1_04A0C15AC502_.wvu.PrintArea" localSheetId="0" hidden="1">'Лист1'!$A$1:$G$87</definedName>
    <definedName name="Z_0FB03905_2044_4E24_B2F1_04A0C15AC502_.wvu.PrintTitles" localSheetId="0" hidden="1">'Лист1'!$12:$12</definedName>
    <definedName name="Z_1A9F72E1_F952_4BF1_B7D9_900B1406A071_.wvu.PrintArea" localSheetId="0" hidden="1">'Лист1'!$A$1:$G$87</definedName>
    <definedName name="Z_1A9F72E1_F952_4BF1_B7D9_900B1406A071_.wvu.PrintTitles" localSheetId="0" hidden="1">'Лист1'!$12:$12</definedName>
    <definedName name="Z_4FC2A210_5365_47FF_B683_B93564B28C30_.wvu.PrintArea" localSheetId="0" hidden="1">'Лист1'!$A$1:$G$87</definedName>
    <definedName name="Z_4FC2A210_5365_47FF_B683_B93564B28C30_.wvu.PrintTitles" localSheetId="0" hidden="1">'Лист1'!$12:$12</definedName>
    <definedName name="Z_508B5647_59A2_463F_A7E8_485388FED86F_.wvu.PrintArea" localSheetId="0" hidden="1">'Лист1'!$A$1:$G$87</definedName>
    <definedName name="Z_508B5647_59A2_463F_A7E8_485388FED86F_.wvu.PrintTitles" localSheetId="0" hidden="1">'Лист1'!$12:$12</definedName>
    <definedName name="Z_5D98E949_7780_49DA_9D81_9D06B9303EDF_.wvu.PrintArea" localSheetId="0" hidden="1">'Лист1'!$A$1:$G$87</definedName>
    <definedName name="Z_5D98E949_7780_49DA_9D81_9D06B9303EDF_.wvu.PrintTitles" localSheetId="0" hidden="1">'Лист1'!$12:$12</definedName>
    <definedName name="Z_80ABBA8F_7425_47C0_B1E9_C776A3A8BC92_.wvu.PrintArea" localSheetId="0" hidden="1">'Лист1'!$A$1:$G$87</definedName>
    <definedName name="Z_80ABBA8F_7425_47C0_B1E9_C776A3A8BC92_.wvu.PrintTitles" localSheetId="0" hidden="1">'Лист1'!$12:$12</definedName>
    <definedName name="Z_89BD1CF8_20AB_4891_A66F_23FE42820019_.wvu.PrintArea" localSheetId="0" hidden="1">'Лист1'!$A$1:$G$87</definedName>
    <definedName name="Z_89BD1CF8_20AB_4891_A66F_23FE42820019_.wvu.PrintTitles" localSheetId="0" hidden="1">'Лист1'!$12:$12</definedName>
    <definedName name="Z_ABB0D4B0_CEE2_42BF_BDE2_AF04F2496F90_.wvu.PrintArea" localSheetId="0" hidden="1">'Лист1'!$A$1:$G$87</definedName>
    <definedName name="Z_ABB0D4B0_CEE2_42BF_BDE2_AF04F2496F90_.wvu.PrintTitles" localSheetId="0" hidden="1">'Лист1'!$12:$12</definedName>
    <definedName name="Z_ABD1D58C_8ACA_4CD2_A401_50BB0B9CD2C0_.wvu.PrintArea" localSheetId="0" hidden="1">'Лист1'!$A$1:$G$87</definedName>
    <definedName name="Z_ABD1D58C_8ACA_4CD2_A401_50BB0B9CD2C0_.wvu.PrintTitles" localSheetId="0" hidden="1">'Лист1'!$12:$12</definedName>
    <definedName name="Z_B9FE3CCA_1F3A_4FBF_A801_B735EC0A4C2A_.wvu.PrintArea" localSheetId="0" hidden="1">'Лист1'!$A$1:$G$87</definedName>
    <definedName name="Z_B9FE3CCA_1F3A_4FBF_A801_B735EC0A4C2A_.wvu.PrintTitles" localSheetId="0" hidden="1">'Лист1'!$12:$12</definedName>
    <definedName name="Z_BEBE1981_F260_43B9_A5C7_1D3692813689_.wvu.PrintArea" localSheetId="0" hidden="1">'Лист1'!$A$1:$G$87</definedName>
    <definedName name="Z_BEBE1981_F260_43B9_A5C7_1D3692813689_.wvu.PrintTitles" localSheetId="0" hidden="1">'Лист1'!$12:$12</definedName>
    <definedName name="Z_E144BCC9_D6D2_41C8_83F9_2E8990248ECB_.wvu.PrintArea" localSheetId="0" hidden="1">'Лист1'!$A$1:$G$87</definedName>
    <definedName name="Z_E144BCC9_D6D2_41C8_83F9_2E8990248ECB_.wvu.PrintTitles" localSheetId="0" hidden="1">'Лист1'!$12:$12</definedName>
    <definedName name="Z_E1FA9706_454D_464A_A315_AC4FFF4A7BC4_.wvu.PrintArea" localSheetId="0" hidden="1">'Лист1'!$A$1:$G$87</definedName>
    <definedName name="Z_E1FA9706_454D_464A_A315_AC4FFF4A7BC4_.wvu.PrintTitles" localSheetId="0" hidden="1">'Лист1'!$12:$12</definedName>
    <definedName name="Z_E2B7F3F5_E7ED_4A15_9704_B50917DAA39E_.wvu.PrintArea" localSheetId="0" hidden="1">'Лист1'!$A$1:$G$87</definedName>
    <definedName name="Z_E2B7F3F5_E7ED_4A15_9704_B50917DAA39E_.wvu.PrintTitles" localSheetId="0" hidden="1">'Лист1'!$12:$12</definedName>
    <definedName name="Z_F08A1776_5466_4C1D_836B_821A387B333D_.wvu.PrintArea" localSheetId="0" hidden="1">'Лист1'!$A$1:$G$87</definedName>
    <definedName name="Z_F08A1776_5466_4C1D_836B_821A387B333D_.wvu.PrintTitles" localSheetId="0" hidden="1">'Лист1'!$12:$12</definedName>
    <definedName name="Z_F3F73F98_6518_4CE6_A286_C40EDEFEBC40_.wvu.PrintArea" localSheetId="0" hidden="1">'Лист1'!$A$1:$G$87</definedName>
    <definedName name="Z_F3F73F98_6518_4CE6_A286_C40EDEFEBC40_.wvu.PrintTitles" localSheetId="0" hidden="1">'Лист1'!$12:$12</definedName>
    <definedName name="_xlnm.Print_Titles" localSheetId="0">'Лист1'!$12:$12</definedName>
    <definedName name="_xlnm.Print_Area" localSheetId="0">'Лист1'!$A$1:$G$92</definedName>
  </definedNames>
  <calcPr fullCalcOnLoad="1"/>
</workbook>
</file>

<file path=xl/sharedStrings.xml><?xml version="1.0" encoding="utf-8"?>
<sst xmlns="http://schemas.openxmlformats.org/spreadsheetml/2006/main" count="95" uniqueCount="62">
  <si>
    <t>(тыс.руб.)</t>
  </si>
  <si>
    <t>Раздел, подраздел</t>
  </si>
  <si>
    <t>Основные направления расходования средств</t>
  </si>
  <si>
    <t>0111</t>
  </si>
  <si>
    <t xml:space="preserve"> I. 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</si>
  <si>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 xml:space="preserve"> II. Фонд непредвиденных расходов Администрации ЗАТО Северск (далее - ФНР)</t>
  </si>
  <si>
    <t>Получатель средств</t>
  </si>
  <si>
    <t>Дата, номер Распоряжения Администрации ЗАТО Северск</t>
  </si>
  <si>
    <t>Остаток средств по резервному фонду и ФНР - всего, в том числе:</t>
  </si>
  <si>
    <t xml:space="preserve"> - по резервному фонду </t>
  </si>
  <si>
    <t xml:space="preserve"> - по ФНР</t>
  </si>
  <si>
    <t>Направлено средств на финансирование расходов за счет средств ФНР, всего, в том числе:</t>
  </si>
  <si>
    <t>Направлено средств на финансирование расходов за счет средств резервного фонда, всего, в том числе:</t>
  </si>
  <si>
    <t>0104</t>
  </si>
  <si>
    <t>0401</t>
  </si>
  <si>
    <t>Исполнено</t>
  </si>
  <si>
    <t>к Решению Думы ЗАТО Северск</t>
  </si>
  <si>
    <t xml:space="preserve"> Выплата однократного единовременного поощрения в связи с прекращением муниципальной службы (выходом на пенсию) </t>
  </si>
  <si>
    <t>0709</t>
  </si>
  <si>
    <t>Направление 
расходования средств</t>
  </si>
  <si>
    <t>Утверждено по бюджету на 2020 год - всего, в том числе:</t>
  </si>
  <si>
    <t>0501</t>
  </si>
  <si>
    <t>0409, 
0503</t>
  </si>
  <si>
    <t>УЖКХ ТиС</t>
  </si>
  <si>
    <t xml:space="preserve">
УЖКХ ТиС</t>
  </si>
  <si>
    <t>от 23.04.2020
№ 497-р</t>
  </si>
  <si>
    <t>от 30.04.2020
№ 516-р</t>
  </si>
  <si>
    <t>от 19.06.2020
№ 645-р</t>
  </si>
  <si>
    <t>от 14.07.2020
№ 742-р</t>
  </si>
  <si>
    <t>0103</t>
  </si>
  <si>
    <t>от 04.08.2020
№ 820-р</t>
  </si>
  <si>
    <t>от 02.10.2020
№ 1119-р</t>
  </si>
  <si>
    <t>0102</t>
  </si>
  <si>
    <t xml:space="preserve">Выплата единовременного пособия при прекращении полномочий Мэра ЗАТО Северск </t>
  </si>
  <si>
    <t>от 30.10.2020
№ 1235-р</t>
  </si>
  <si>
    <t>от 30.10.2020
№ 1234-р</t>
  </si>
  <si>
    <t>от 05.11.2019
№ 1250-р</t>
  </si>
  <si>
    <t xml:space="preserve">Кузнецова Лидия Валентиновна </t>
  </si>
  <si>
    <t>77 39 12</t>
  </si>
  <si>
    <t>Администрация ЗАТО Северск</t>
  </si>
  <si>
    <t>Управление образования Администрация ЗАТО Северск</t>
  </si>
  <si>
    <t>Дума ЗАТО Северск</t>
  </si>
  <si>
    <t>Управление имущественных отношений Администрация ЗАТО Северск</t>
  </si>
  <si>
    <t>от 02.04.2020
 № 381-р</t>
  </si>
  <si>
    <t xml:space="preserve">
 от 13.04.2020
 № 434-р</t>
  </si>
  <si>
    <t xml:space="preserve">
от 15.06.2020
 № 630-р</t>
  </si>
  <si>
    <t>от 14.07.2020 
№ 745-р</t>
  </si>
  <si>
    <t>от 31.08.2020 
№ 950-р</t>
  </si>
  <si>
    <t xml:space="preserve"> от 15.10.2020
 № 1156-р</t>
  </si>
  <si>
    <t>Приобретение материалов для проведения обработки дезинфицирующими средствами мест общего пользования в многоквартирных домах города Северска</t>
  </si>
  <si>
    <t>Приобретение  гипохлорита натрия марки А для проведения обработки (дезинфекции) улиц г.Северска, направленной на профилактику распространения новой короновирусной инфекции</t>
  </si>
  <si>
    <t>Приобретение дезинфицирующего средства "ДП-2Т Улучшенный" для обработки мест общего пользования в многоквартирных домах ЗАТО Северск</t>
  </si>
  <si>
    <t>от 04.12.2020 
№ 1364-р</t>
  </si>
  <si>
    <t>Лобанова Юлия Андреевна</t>
  </si>
  <si>
    <t>77 38 14</t>
  </si>
  <si>
    <t>Приложение 13</t>
  </si>
  <si>
    <t>Приобретение программного обеспечения системы видео-конференц-связи и веб-камер в целях предупреждения распространения новой коронавирусной инфекции</t>
  </si>
  <si>
    <t>Отчет об использовании бюджетных ассигнований резервных фондов
Администрации ЗАТО Северск за 2020 год</t>
  </si>
  <si>
    <t>(%)</t>
  </si>
  <si>
    <t>Утверждено</t>
  </si>
  <si>
    <t>Процент исполнения</t>
  </si>
  <si>
    <r>
      <t>от_</t>
    </r>
    <r>
      <rPr>
        <u val="single"/>
        <sz val="12"/>
        <rFont val="Times New Roman"/>
        <family val="1"/>
      </rPr>
      <t>29.04.2021</t>
    </r>
    <r>
      <rPr>
        <sz val="12"/>
        <rFont val="Times New Roman"/>
        <family val="1"/>
      </rPr>
      <t>__ №__</t>
    </r>
    <r>
      <rPr>
        <u val="single"/>
        <sz val="12"/>
        <rFont val="Times New Roman"/>
        <family val="1"/>
      </rPr>
      <t>12/1</t>
    </r>
    <r>
      <rPr>
        <sz val="12"/>
        <rFont val="Times New Roman"/>
        <family val="1"/>
      </rPr>
      <t>_______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</si>
</sst>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#,##0.0"/>
  </numFmts>
  <fonts count="41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3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72" fontId="3" fillId="0" borderId="0" xfId="52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172" fontId="3" fillId="33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vertical="center"/>
    </xf>
    <xf numFmtId="172" fontId="0" fillId="33" borderId="10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 vertical="center"/>
    </xf>
    <xf numFmtId="0" fontId="3" fillId="33" borderId="12" xfId="0" applyFont="1" applyFill="1" applyBorder="1" applyAlignment="1">
      <alignment vertical="center"/>
    </xf>
    <xf numFmtId="4" fontId="3" fillId="33" borderId="12" xfId="0" applyNumberFormat="1" applyFont="1" applyFill="1" applyBorder="1" applyAlignment="1">
      <alignment vertical="center"/>
    </xf>
    <xf numFmtId="4" fontId="40" fillId="0" borderId="0" xfId="0" applyNumberFormat="1" applyFont="1" applyAlignment="1">
      <alignment/>
    </xf>
    <xf numFmtId="2" fontId="40" fillId="0" borderId="0" xfId="0" applyNumberFormat="1" applyFont="1" applyAlignment="1">
      <alignment/>
    </xf>
    <xf numFmtId="0" fontId="3" fillId="33" borderId="0" xfId="0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172" fontId="3" fillId="0" borderId="17" xfId="0" applyNumberFormat="1" applyFont="1" applyFill="1" applyBorder="1" applyAlignment="1">
      <alignment horizontal="center" vertical="center" wrapText="1"/>
    </xf>
    <xf numFmtId="172" fontId="3" fillId="0" borderId="18" xfId="0" applyNumberFormat="1" applyFont="1" applyFill="1" applyBorder="1" applyAlignment="1">
      <alignment horizontal="center" vertical="center" wrapText="1"/>
    </xf>
    <xf numFmtId="172" fontId="3" fillId="0" borderId="19" xfId="0" applyNumberFormat="1" applyFont="1" applyFill="1" applyBorder="1" applyAlignment="1">
      <alignment horizontal="center" vertical="center" wrapText="1"/>
    </xf>
    <xf numFmtId="172" fontId="3" fillId="0" borderId="20" xfId="0" applyNumberFormat="1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 vertical="center" wrapText="1"/>
    </xf>
    <xf numFmtId="172" fontId="3" fillId="0" borderId="21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49" fontId="3" fillId="33" borderId="20" xfId="0" applyNumberFormat="1" applyFont="1" applyFill="1" applyBorder="1" applyAlignment="1">
      <alignment horizontal="left" vertical="center"/>
    </xf>
    <xf numFmtId="49" fontId="3" fillId="33" borderId="13" xfId="0" applyNumberFormat="1" applyFont="1" applyFill="1" applyBorder="1" applyAlignment="1">
      <alignment horizontal="left" vertical="center"/>
    </xf>
    <xf numFmtId="49" fontId="3" fillId="33" borderId="21" xfId="0" applyNumberFormat="1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view="pageBreakPreview" zoomScaleNormal="67" zoomScaleSheetLayoutView="100" zoomScalePageLayoutView="0" workbookViewId="0" topLeftCell="A1">
      <selection activeCell="E3" sqref="E3"/>
    </sheetView>
  </sheetViews>
  <sheetFormatPr defaultColWidth="9.00390625" defaultRowHeight="15.75" outlineLevelRow="1"/>
  <cols>
    <col min="1" max="1" width="6.75390625" style="2" customWidth="1"/>
    <col min="2" max="2" width="20.50390625" style="2" customWidth="1"/>
    <col min="3" max="3" width="32.375" style="2" customWidth="1"/>
    <col min="4" max="4" width="17.50390625" style="2" customWidth="1"/>
    <col min="5" max="6" width="12.50390625" style="2" customWidth="1"/>
    <col min="7" max="7" width="11.125" style="2" customWidth="1"/>
    <col min="8" max="16384" width="9.00390625" style="2" customWidth="1"/>
  </cols>
  <sheetData>
    <row r="1" spans="5:7" ht="15.75">
      <c r="E1" s="3" t="s">
        <v>55</v>
      </c>
      <c r="F1" s="3"/>
      <c r="G1" s="3"/>
    </row>
    <row r="2" spans="5:7" ht="15.75">
      <c r="E2" s="4" t="s">
        <v>16</v>
      </c>
      <c r="F2" s="4"/>
      <c r="G2" s="4"/>
    </row>
    <row r="3" spans="5:7" ht="15.75">
      <c r="E3" s="5" t="s">
        <v>61</v>
      </c>
      <c r="F3" s="5"/>
      <c r="G3" s="4"/>
    </row>
    <row r="4" spans="5:7" ht="15.75">
      <c r="E4" s="5"/>
      <c r="F4" s="5"/>
      <c r="G4" s="4"/>
    </row>
    <row r="5" spans="5:7" ht="15.75">
      <c r="E5" s="5"/>
      <c r="F5" s="5"/>
      <c r="G5" s="4"/>
    </row>
    <row r="6" ht="23.25" customHeight="1"/>
    <row r="7" spans="1:7" ht="41.25" customHeight="1">
      <c r="A7" s="48" t="s">
        <v>57</v>
      </c>
      <c r="B7" s="48"/>
      <c r="C7" s="48"/>
      <c r="D7" s="48"/>
      <c r="E7" s="48"/>
      <c r="F7" s="48"/>
      <c r="G7" s="48"/>
    </row>
    <row r="8" spans="1:7" ht="13.5" customHeight="1">
      <c r="A8" s="49"/>
      <c r="B8" s="49"/>
      <c r="C8" s="49"/>
      <c r="D8" s="49"/>
      <c r="E8" s="49"/>
      <c r="F8" s="49"/>
      <c r="G8" s="49"/>
    </row>
    <row r="9" spans="1:7" ht="25.5" customHeight="1">
      <c r="A9" s="6"/>
      <c r="B9" s="7"/>
      <c r="C9" s="7"/>
      <c r="D9" s="6"/>
      <c r="E9" s="8"/>
      <c r="F9" s="46"/>
      <c r="G9" s="47"/>
    </row>
    <row r="10" spans="1:7" ht="58.5" customHeight="1">
      <c r="A10" s="57" t="s">
        <v>1</v>
      </c>
      <c r="B10" s="59" t="s">
        <v>2</v>
      </c>
      <c r="C10" s="60"/>
      <c r="D10" s="61"/>
      <c r="E10" s="45" t="s">
        <v>59</v>
      </c>
      <c r="F10" s="45" t="s">
        <v>15</v>
      </c>
      <c r="G10" s="1" t="s">
        <v>60</v>
      </c>
    </row>
    <row r="11" spans="1:7" ht="19.5" customHeight="1">
      <c r="A11" s="58"/>
      <c r="B11" s="62"/>
      <c r="C11" s="63"/>
      <c r="D11" s="64"/>
      <c r="E11" s="55" t="s">
        <v>0</v>
      </c>
      <c r="F11" s="56"/>
      <c r="G11" s="1" t="s">
        <v>58</v>
      </c>
    </row>
    <row r="12" spans="1:7" ht="19.5" customHeight="1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2">
        <v>7</v>
      </c>
    </row>
    <row r="13" spans="1:10" s="18" customFormat="1" ht="27" customHeight="1">
      <c r="A13" s="13"/>
      <c r="B13" s="50" t="s">
        <v>20</v>
      </c>
      <c r="C13" s="50"/>
      <c r="D13" s="50"/>
      <c r="E13" s="14">
        <f>E14+E24</f>
        <v>10759.64</v>
      </c>
      <c r="F13" s="15">
        <f>F14+F24</f>
        <v>9829.676</v>
      </c>
      <c r="G13" s="16">
        <f>F13/E13*100</f>
        <v>91.35692272232157</v>
      </c>
      <c r="H13" s="17">
        <f>E13-F13</f>
        <v>929.9639999999999</v>
      </c>
      <c r="J13" s="17"/>
    </row>
    <row r="14" spans="1:9" s="18" customFormat="1" ht="60.75" customHeight="1">
      <c r="A14" s="19" t="s">
        <v>3</v>
      </c>
      <c r="B14" s="51" t="s">
        <v>4</v>
      </c>
      <c r="C14" s="51"/>
      <c r="D14" s="51"/>
      <c r="E14" s="20">
        <v>1595.14</v>
      </c>
      <c r="F14" s="21">
        <f>F15</f>
        <v>1588.426</v>
      </c>
      <c r="G14" s="16">
        <f>F14/E14*100</f>
        <v>99.57909650563586</v>
      </c>
      <c r="H14" s="17">
        <f>E14-F14</f>
        <v>6.714000000000169</v>
      </c>
      <c r="I14" s="17"/>
    </row>
    <row r="15" spans="1:10" s="18" customFormat="1" ht="45.75" customHeight="1" outlineLevel="1">
      <c r="A15" s="19"/>
      <c r="B15" s="50" t="s">
        <v>12</v>
      </c>
      <c r="C15" s="50"/>
      <c r="D15" s="50"/>
      <c r="E15" s="21">
        <f>E17+E18+E19+E20+E21+E22+E23</f>
        <v>1594.67</v>
      </c>
      <c r="F15" s="21">
        <f>F17+F18+F19+F20+F21+F22+F23</f>
        <v>1588.426</v>
      </c>
      <c r="G15" s="16">
        <f>F15/E15*100</f>
        <v>99.60844563451998</v>
      </c>
      <c r="H15" s="17">
        <f>E15-F15</f>
        <v>6.244000000000142</v>
      </c>
      <c r="I15" s="17"/>
      <c r="J15" s="17"/>
    </row>
    <row r="16" spans="1:7" s="18" customFormat="1" ht="79.5" customHeight="1" outlineLevel="1">
      <c r="A16" s="19"/>
      <c r="B16" s="22" t="s">
        <v>6</v>
      </c>
      <c r="C16" s="22" t="s">
        <v>19</v>
      </c>
      <c r="D16" s="9" t="s">
        <v>7</v>
      </c>
      <c r="E16" s="21"/>
      <c r="F16" s="21"/>
      <c r="G16" s="16"/>
    </row>
    <row r="17" spans="1:7" s="18" customFormat="1" ht="103.5" customHeight="1" outlineLevel="1">
      <c r="A17" s="23" t="s">
        <v>21</v>
      </c>
      <c r="B17" s="24" t="s">
        <v>24</v>
      </c>
      <c r="C17" s="25" t="s">
        <v>49</v>
      </c>
      <c r="D17" s="12" t="s">
        <v>43</v>
      </c>
      <c r="E17" s="26">
        <v>255.25</v>
      </c>
      <c r="F17" s="26">
        <v>249.006</v>
      </c>
      <c r="G17" s="16">
        <f>F17/E17*100</f>
        <v>97.55377081292849</v>
      </c>
    </row>
    <row r="18" spans="1:7" s="18" customFormat="1" ht="114" customHeight="1" outlineLevel="1">
      <c r="A18" s="27" t="s">
        <v>22</v>
      </c>
      <c r="B18" s="24" t="s">
        <v>24</v>
      </c>
      <c r="C18" s="25" t="s">
        <v>50</v>
      </c>
      <c r="D18" s="12" t="s">
        <v>44</v>
      </c>
      <c r="E18" s="21">
        <v>742.5</v>
      </c>
      <c r="F18" s="21">
        <v>742.5</v>
      </c>
      <c r="G18" s="16">
        <f aca="true" t="shared" si="0" ref="G18:G23">F18/E18*100</f>
        <v>100</v>
      </c>
    </row>
    <row r="19" spans="1:7" s="18" customFormat="1" ht="91.5" customHeight="1" outlineLevel="1">
      <c r="A19" s="23" t="s">
        <v>21</v>
      </c>
      <c r="B19" s="24" t="s">
        <v>23</v>
      </c>
      <c r="C19" s="25" t="s">
        <v>51</v>
      </c>
      <c r="D19" s="12" t="s">
        <v>45</v>
      </c>
      <c r="E19" s="26">
        <v>66.48</v>
      </c>
      <c r="F19" s="26">
        <v>66.48</v>
      </c>
      <c r="G19" s="16">
        <f t="shared" si="0"/>
        <v>100</v>
      </c>
    </row>
    <row r="20" spans="1:7" s="18" customFormat="1" ht="111.75" customHeight="1" outlineLevel="1">
      <c r="A20" s="27" t="s">
        <v>22</v>
      </c>
      <c r="B20" s="24" t="s">
        <v>24</v>
      </c>
      <c r="C20" s="25" t="s">
        <v>50</v>
      </c>
      <c r="D20" s="12" t="s">
        <v>46</v>
      </c>
      <c r="E20" s="26">
        <v>225</v>
      </c>
      <c r="F20" s="26">
        <v>225</v>
      </c>
      <c r="G20" s="16">
        <f t="shared" si="0"/>
        <v>100</v>
      </c>
    </row>
    <row r="21" spans="1:7" s="18" customFormat="1" ht="90.75" customHeight="1" outlineLevel="1">
      <c r="A21" s="27" t="s">
        <v>21</v>
      </c>
      <c r="B21" s="24" t="s">
        <v>24</v>
      </c>
      <c r="C21" s="25" t="s">
        <v>51</v>
      </c>
      <c r="D21" s="22" t="s">
        <v>47</v>
      </c>
      <c r="E21" s="26">
        <v>101.89</v>
      </c>
      <c r="F21" s="26">
        <v>101.89</v>
      </c>
      <c r="G21" s="16">
        <f t="shared" si="0"/>
        <v>100</v>
      </c>
    </row>
    <row r="22" spans="1:7" s="18" customFormat="1" ht="92.25" customHeight="1" outlineLevel="1">
      <c r="A22" s="28" t="s">
        <v>21</v>
      </c>
      <c r="B22" s="24" t="s">
        <v>24</v>
      </c>
      <c r="C22" s="25" t="s">
        <v>51</v>
      </c>
      <c r="D22" s="22" t="s">
        <v>48</v>
      </c>
      <c r="E22" s="26">
        <v>114.54</v>
      </c>
      <c r="F22" s="26">
        <v>114.54</v>
      </c>
      <c r="G22" s="16">
        <f t="shared" si="0"/>
        <v>100</v>
      </c>
    </row>
    <row r="23" spans="1:7" s="18" customFormat="1" ht="93.75" customHeight="1" outlineLevel="1">
      <c r="A23" s="28" t="s">
        <v>21</v>
      </c>
      <c r="B23" s="24" t="s">
        <v>23</v>
      </c>
      <c r="C23" s="29" t="s">
        <v>51</v>
      </c>
      <c r="D23" s="30" t="s">
        <v>52</v>
      </c>
      <c r="E23" s="26">
        <v>89.01</v>
      </c>
      <c r="F23" s="26">
        <v>89.01</v>
      </c>
      <c r="G23" s="16">
        <f t="shared" si="0"/>
        <v>100</v>
      </c>
    </row>
    <row r="24" spans="1:13" s="18" customFormat="1" ht="42" customHeight="1">
      <c r="A24" s="19" t="s">
        <v>3</v>
      </c>
      <c r="B24" s="52" t="s">
        <v>5</v>
      </c>
      <c r="C24" s="53"/>
      <c r="D24" s="54"/>
      <c r="E24" s="21">
        <v>9164.5</v>
      </c>
      <c r="F24" s="21">
        <f>F25</f>
        <v>8241.25</v>
      </c>
      <c r="G24" s="16">
        <f>F24/E24*100</f>
        <v>89.92580064378853</v>
      </c>
      <c r="H24" s="17"/>
      <c r="J24" s="17"/>
      <c r="K24" s="17"/>
      <c r="M24" s="17"/>
    </row>
    <row r="25" spans="1:8" s="33" customFormat="1" ht="41.25" customHeight="1">
      <c r="A25" s="19"/>
      <c r="B25" s="52" t="s">
        <v>11</v>
      </c>
      <c r="C25" s="53"/>
      <c r="D25" s="54"/>
      <c r="E25" s="31">
        <f>SUM(E27:E40)</f>
        <v>8241.25</v>
      </c>
      <c r="F25" s="31">
        <f>SUM(F27:F40)</f>
        <v>8241.25</v>
      </c>
      <c r="G25" s="16">
        <f>F25/E25*100</f>
        <v>100</v>
      </c>
      <c r="H25" s="32"/>
    </row>
    <row r="26" spans="1:7" s="35" customFormat="1" ht="74.25" customHeight="1">
      <c r="A26" s="34"/>
      <c r="B26" s="22" t="s">
        <v>6</v>
      </c>
      <c r="C26" s="22" t="s">
        <v>19</v>
      </c>
      <c r="D26" s="9" t="s">
        <v>7</v>
      </c>
      <c r="E26" s="34"/>
      <c r="F26" s="34"/>
      <c r="G26" s="16"/>
    </row>
    <row r="27" spans="1:7" s="35" customFormat="1" ht="108" customHeight="1">
      <c r="A27" s="27" t="s">
        <v>13</v>
      </c>
      <c r="B27" s="36" t="s">
        <v>39</v>
      </c>
      <c r="C27" s="36" t="s">
        <v>17</v>
      </c>
      <c r="D27" s="9" t="s">
        <v>25</v>
      </c>
      <c r="E27" s="37">
        <v>686.31</v>
      </c>
      <c r="F27" s="37">
        <v>686.3</v>
      </c>
      <c r="G27" s="38">
        <f>F27/E27*100</f>
        <v>99.99854293249406</v>
      </c>
    </row>
    <row r="28" spans="1:7" s="35" customFormat="1" ht="84" customHeight="1">
      <c r="A28" s="27" t="s">
        <v>18</v>
      </c>
      <c r="B28" s="36" t="s">
        <v>40</v>
      </c>
      <c r="C28" s="36" t="s">
        <v>17</v>
      </c>
      <c r="D28" s="9" t="s">
        <v>26</v>
      </c>
      <c r="E28" s="37">
        <v>622.85</v>
      </c>
      <c r="F28" s="37">
        <v>622.85</v>
      </c>
      <c r="G28" s="16">
        <f>F27/E27*100</f>
        <v>99.99854293249406</v>
      </c>
    </row>
    <row r="29" spans="1:7" s="35" customFormat="1" ht="106.5" customHeight="1">
      <c r="A29" s="27" t="s">
        <v>13</v>
      </c>
      <c r="B29" s="36" t="s">
        <v>39</v>
      </c>
      <c r="C29" s="36" t="s">
        <v>56</v>
      </c>
      <c r="D29" s="9" t="s">
        <v>27</v>
      </c>
      <c r="E29" s="37">
        <v>1149.2</v>
      </c>
      <c r="F29" s="37">
        <v>1149.2</v>
      </c>
      <c r="G29" s="16">
        <f aca="true" t="shared" si="1" ref="G29:G34">F28/E28*100</f>
        <v>100</v>
      </c>
    </row>
    <row r="30" spans="1:7" s="35" customFormat="1" ht="93" customHeight="1">
      <c r="A30" s="27" t="s">
        <v>14</v>
      </c>
      <c r="B30" s="36" t="s">
        <v>42</v>
      </c>
      <c r="C30" s="36" t="s">
        <v>17</v>
      </c>
      <c r="D30" s="9" t="s">
        <v>28</v>
      </c>
      <c r="E30" s="37">
        <v>626.2</v>
      </c>
      <c r="F30" s="37">
        <v>626.2</v>
      </c>
      <c r="G30" s="16">
        <f t="shared" si="1"/>
        <v>100</v>
      </c>
    </row>
    <row r="31" spans="1:7" s="35" customFormat="1" ht="77.25" customHeight="1">
      <c r="A31" s="27" t="s">
        <v>13</v>
      </c>
      <c r="B31" s="36" t="s">
        <v>39</v>
      </c>
      <c r="C31" s="36" t="s">
        <v>17</v>
      </c>
      <c r="D31" s="9" t="s">
        <v>30</v>
      </c>
      <c r="E31" s="37">
        <v>622.49</v>
      </c>
      <c r="F31" s="37">
        <v>622.49</v>
      </c>
      <c r="G31" s="16">
        <f t="shared" si="1"/>
        <v>100</v>
      </c>
    </row>
    <row r="32" spans="1:7" s="35" customFormat="1" ht="79.5" customHeight="1">
      <c r="A32" s="27" t="s">
        <v>29</v>
      </c>
      <c r="B32" s="36" t="s">
        <v>41</v>
      </c>
      <c r="C32" s="36" t="s">
        <v>17</v>
      </c>
      <c r="D32" s="9" t="s">
        <v>31</v>
      </c>
      <c r="E32" s="37">
        <v>1926.27</v>
      </c>
      <c r="F32" s="37">
        <v>1926.27</v>
      </c>
      <c r="G32" s="16">
        <f t="shared" si="1"/>
        <v>100</v>
      </c>
    </row>
    <row r="33" spans="1:7" s="35" customFormat="1" ht="63" customHeight="1">
      <c r="A33" s="27" t="s">
        <v>32</v>
      </c>
      <c r="B33" s="36" t="s">
        <v>41</v>
      </c>
      <c r="C33" s="36" t="s">
        <v>33</v>
      </c>
      <c r="D33" s="9" t="s">
        <v>34</v>
      </c>
      <c r="E33" s="37">
        <v>1637.42</v>
      </c>
      <c r="F33" s="37">
        <v>1637.42</v>
      </c>
      <c r="G33" s="16">
        <f t="shared" si="1"/>
        <v>100</v>
      </c>
    </row>
    <row r="34" spans="1:7" s="35" customFormat="1" ht="83.25" customHeight="1">
      <c r="A34" s="27" t="s">
        <v>18</v>
      </c>
      <c r="B34" s="36" t="s">
        <v>40</v>
      </c>
      <c r="C34" s="36" t="s">
        <v>17</v>
      </c>
      <c r="D34" s="9" t="s">
        <v>35</v>
      </c>
      <c r="E34" s="37">
        <v>353.84</v>
      </c>
      <c r="F34" s="37">
        <v>353.84</v>
      </c>
      <c r="G34" s="16">
        <f t="shared" si="1"/>
        <v>100</v>
      </c>
    </row>
    <row r="35" spans="1:7" s="35" customFormat="1" ht="90" customHeight="1">
      <c r="A35" s="27" t="s">
        <v>13</v>
      </c>
      <c r="B35" s="36" t="s">
        <v>39</v>
      </c>
      <c r="C35" s="36" t="s">
        <v>17</v>
      </c>
      <c r="D35" s="9" t="s">
        <v>36</v>
      </c>
      <c r="E35" s="37">
        <v>616.67</v>
      </c>
      <c r="F35" s="37">
        <v>616.68</v>
      </c>
      <c r="G35" s="16">
        <f>F29/E29*100</f>
        <v>100</v>
      </c>
    </row>
    <row r="36" spans="1:7" s="35" customFormat="1" ht="144" customHeight="1" hidden="1" outlineLevel="1">
      <c r="A36" s="27"/>
      <c r="B36" s="36"/>
      <c r="C36" s="36"/>
      <c r="D36" s="9"/>
      <c r="E36" s="37"/>
      <c r="F36" s="37"/>
      <c r="G36" s="16"/>
    </row>
    <row r="37" spans="1:7" s="35" customFormat="1" ht="105" customHeight="1" hidden="1" outlineLevel="1">
      <c r="A37" s="27"/>
      <c r="B37" s="36"/>
      <c r="C37" s="36"/>
      <c r="D37" s="9"/>
      <c r="E37" s="37"/>
      <c r="F37" s="37"/>
      <c r="G37" s="16"/>
    </row>
    <row r="38" spans="1:7" s="35" customFormat="1" ht="167.25" customHeight="1" hidden="1" outlineLevel="1">
      <c r="A38" s="27"/>
      <c r="B38" s="36"/>
      <c r="C38" s="36"/>
      <c r="D38" s="9"/>
      <c r="E38" s="37"/>
      <c r="F38" s="37"/>
      <c r="G38" s="16"/>
    </row>
    <row r="39" spans="1:9" s="35" customFormat="1" ht="167.25" customHeight="1" hidden="1" outlineLevel="1">
      <c r="A39" s="27"/>
      <c r="B39" s="36"/>
      <c r="C39" s="36"/>
      <c r="D39" s="9"/>
      <c r="E39" s="37"/>
      <c r="F39" s="37"/>
      <c r="G39" s="16"/>
      <c r="I39" s="39"/>
    </row>
    <row r="40" spans="1:7" s="35" customFormat="1" ht="136.5" customHeight="1" hidden="1" outlineLevel="1">
      <c r="A40" s="27"/>
      <c r="B40" s="36"/>
      <c r="C40" s="36"/>
      <c r="D40" s="9"/>
      <c r="E40" s="37"/>
      <c r="F40" s="37"/>
      <c r="G40" s="16"/>
    </row>
    <row r="41" spans="1:7" s="18" customFormat="1" ht="21" customHeight="1" collapsed="1">
      <c r="A41" s="70" t="s">
        <v>8</v>
      </c>
      <c r="B41" s="71"/>
      <c r="C41" s="71"/>
      <c r="D41" s="71"/>
      <c r="E41" s="72"/>
      <c r="F41" s="40"/>
      <c r="G41" s="41">
        <f>G42+G43</f>
        <v>929.9640000000002</v>
      </c>
    </row>
    <row r="42" spans="1:8" s="18" customFormat="1" ht="16.5" customHeight="1">
      <c r="A42" s="66" t="s">
        <v>9</v>
      </c>
      <c r="B42" s="66"/>
      <c r="C42" s="66"/>
      <c r="D42" s="66"/>
      <c r="E42" s="66"/>
      <c r="F42" s="29"/>
      <c r="G42" s="21">
        <f>E14-F14</f>
        <v>6.714000000000169</v>
      </c>
      <c r="H42" s="17"/>
    </row>
    <row r="43" spans="1:7" s="18" customFormat="1" ht="19.5" customHeight="1">
      <c r="A43" s="67" t="s">
        <v>10</v>
      </c>
      <c r="B43" s="68"/>
      <c r="C43" s="68"/>
      <c r="D43" s="68"/>
      <c r="E43" s="69"/>
      <c r="F43" s="34"/>
      <c r="G43" s="26">
        <f>E24-F24</f>
        <v>923.25</v>
      </c>
    </row>
    <row r="45" ht="15.75">
      <c r="F45" s="42"/>
    </row>
    <row r="46" ht="15.75">
      <c r="F46" s="43"/>
    </row>
    <row r="47" ht="15.75">
      <c r="F47" s="42"/>
    </row>
    <row r="48" ht="15.75">
      <c r="F48" s="42"/>
    </row>
    <row r="49" ht="15.75">
      <c r="F49" s="42"/>
    </row>
    <row r="50" ht="15.75">
      <c r="F50" s="42"/>
    </row>
    <row r="51" ht="15.75">
      <c r="F51" s="42"/>
    </row>
    <row r="52" ht="15.75">
      <c r="F52" s="42"/>
    </row>
    <row r="53" ht="15.75">
      <c r="F53" s="42"/>
    </row>
    <row r="54" ht="15.75">
      <c r="F54" s="42"/>
    </row>
    <row r="55" ht="15.75">
      <c r="F55" s="42"/>
    </row>
    <row r="56" ht="15.75">
      <c r="F56" s="42"/>
    </row>
    <row r="57" ht="15.75">
      <c r="F57" s="42"/>
    </row>
    <row r="58" ht="15.75">
      <c r="F58" s="42"/>
    </row>
    <row r="59" ht="15.75">
      <c r="F59" s="42"/>
    </row>
    <row r="60" ht="15.75">
      <c r="F60" s="42"/>
    </row>
    <row r="61" ht="15.75">
      <c r="F61" s="42"/>
    </row>
    <row r="62" ht="15.75">
      <c r="F62" s="42"/>
    </row>
    <row r="63" ht="15.75">
      <c r="F63" s="42"/>
    </row>
    <row r="64" ht="15.75">
      <c r="F64" s="42"/>
    </row>
    <row r="65" ht="15.75">
      <c r="F65" s="42"/>
    </row>
    <row r="66" ht="15.75">
      <c r="F66" s="42"/>
    </row>
    <row r="67" ht="15.75">
      <c r="F67" s="42"/>
    </row>
    <row r="68" ht="15.75">
      <c r="F68" s="42"/>
    </row>
    <row r="69" ht="15.75">
      <c r="F69" s="42"/>
    </row>
    <row r="70" ht="15.75">
      <c r="F70" s="42"/>
    </row>
    <row r="71" ht="15.75">
      <c r="F71" s="42"/>
    </row>
    <row r="72" ht="15.75">
      <c r="F72" s="42"/>
    </row>
    <row r="73" ht="15.75">
      <c r="F73" s="42"/>
    </row>
    <row r="74" ht="15.75">
      <c r="F74" s="42"/>
    </row>
    <row r="75" ht="15.75">
      <c r="F75" s="42"/>
    </row>
    <row r="76" ht="15.75">
      <c r="F76" s="42"/>
    </row>
    <row r="77" ht="15.75">
      <c r="F77" s="42"/>
    </row>
    <row r="78" ht="15.75">
      <c r="F78" s="42"/>
    </row>
    <row r="79" ht="15.75">
      <c r="F79" s="42"/>
    </row>
    <row r="80" ht="15.75">
      <c r="F80" s="42"/>
    </row>
    <row r="81" ht="15.75">
      <c r="F81" s="42"/>
    </row>
    <row r="82" ht="15.75">
      <c r="F82" s="42"/>
    </row>
    <row r="83" ht="15.75">
      <c r="F83" s="42"/>
    </row>
    <row r="84" ht="15.75">
      <c r="F84" s="42"/>
    </row>
    <row r="85" ht="15.75">
      <c r="F85" s="42"/>
    </row>
    <row r="86" ht="15.75">
      <c r="F86" s="42"/>
    </row>
    <row r="87" ht="15.75">
      <c r="F87" s="42"/>
    </row>
    <row r="88" ht="15.75">
      <c r="A88" s="2" t="s">
        <v>53</v>
      </c>
    </row>
    <row r="89" ht="15.75">
      <c r="A89" s="2" t="s">
        <v>54</v>
      </c>
    </row>
    <row r="90" ht="15.75">
      <c r="A90" s="44" t="s">
        <v>37</v>
      </c>
    </row>
    <row r="91" ht="15.75">
      <c r="A91" s="44" t="s">
        <v>38</v>
      </c>
    </row>
    <row r="92" spans="1:2" ht="15.75">
      <c r="A92" s="65">
        <v>44315</v>
      </c>
      <c r="B92" s="65"/>
    </row>
  </sheetData>
  <sheetProtection/>
  <mergeCells count="15">
    <mergeCell ref="B25:D25"/>
    <mergeCell ref="A92:B92"/>
    <mergeCell ref="A42:E42"/>
    <mergeCell ref="A43:E43"/>
    <mergeCell ref="A41:E41"/>
    <mergeCell ref="F9:G9"/>
    <mergeCell ref="A7:G7"/>
    <mergeCell ref="A8:G8"/>
    <mergeCell ref="B13:D13"/>
    <mergeCell ref="B14:D14"/>
    <mergeCell ref="B24:D24"/>
    <mergeCell ref="B15:D15"/>
    <mergeCell ref="E11:F11"/>
    <mergeCell ref="A10:A11"/>
    <mergeCell ref="B10:D11"/>
  </mergeCells>
  <printOptions/>
  <pageMargins left="0.7480314960629921" right="0.3937007874015748" top="0.7086614173228347" bottom="0.7086614173228347" header="0.31496062992125984" footer="0"/>
  <pageSetup firstPageNumber="184" useFirstPageNumber="1" horizontalDpi="600" verticalDpi="600" orientation="portrait" paperSize="9" scale="7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Kologrivova</dc:creator>
  <cp:keywords/>
  <dc:description/>
  <cp:lastModifiedBy>kozlova</cp:lastModifiedBy>
  <cp:lastPrinted>2021-04-28T02:49:15Z</cp:lastPrinted>
  <dcterms:created xsi:type="dcterms:W3CDTF">2015-02-20T09:05:52Z</dcterms:created>
  <dcterms:modified xsi:type="dcterms:W3CDTF">2021-04-30T03:21:18Z</dcterms:modified>
  <cp:category/>
  <cp:version/>
  <cp:contentType/>
  <cp:contentStatus/>
</cp:coreProperties>
</file>