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2" sheetId="1" r:id="rId1"/>
  </sheets>
  <definedNames>
    <definedName name="_xlnm.Print_Titles" localSheetId="0">'2012'!$9:$9</definedName>
  </definedNames>
  <calcPr fullCalcOnLoad="1"/>
</workbook>
</file>

<file path=xl/sharedStrings.xml><?xml version="1.0" encoding="utf-8"?>
<sst xmlns="http://schemas.openxmlformats.org/spreadsheetml/2006/main" count="70" uniqueCount="41">
  <si>
    <t>ВСЕГО:</t>
  </si>
  <si>
    <t xml:space="preserve">ПЛАН </t>
  </si>
  <si>
    <t>(тыс.руб.)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</si>
  <si>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</si>
  <si>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</si>
  <si>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</si>
  <si>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</si>
  <si>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</si>
  <si>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Раздел, подраздел</t>
  </si>
  <si>
    <t>Капитальный ремонт нежилых помещений</t>
  </si>
  <si>
    <t>Общегосударственные вопросы</t>
  </si>
  <si>
    <t>0100</t>
  </si>
  <si>
    <t>0113</t>
  </si>
  <si>
    <t xml:space="preserve">Другие общегосударственные вопросы </t>
  </si>
  <si>
    <t>0701</t>
  </si>
  <si>
    <t>Дошкольное образование</t>
  </si>
  <si>
    <t>0702</t>
  </si>
  <si>
    <t>Общее образование</t>
  </si>
  <si>
    <t>за счет средств местного бюджета</t>
  </si>
  <si>
    <t>за счет средств федерального бюджета</t>
  </si>
  <si>
    <t>0709</t>
  </si>
  <si>
    <t xml:space="preserve">Другие вопросы в области образования </t>
  </si>
  <si>
    <t>(плюс, минус)</t>
  </si>
  <si>
    <t>Утв.
Думой
ЗАТО Северск 2012 г.</t>
  </si>
  <si>
    <t>Уточн.
Думой
 ЗАТО Северск 2012 г.</t>
  </si>
  <si>
    <t>0800</t>
  </si>
  <si>
    <t>0801</t>
  </si>
  <si>
    <t>Культура, кинематография</t>
  </si>
  <si>
    <t>Капитальный ремонт учреждений культуры</t>
  </si>
  <si>
    <t xml:space="preserve">финансирования  капитального ремонта  объектов бюджетной сферы 
ЗАТО Северск на 2012 год </t>
  </si>
  <si>
    <t>Капитальный ремонт учреждений дополнительного образования</t>
  </si>
  <si>
    <t>Капитальный ремонт нежилых помещений (целевая программа "Обеспечение первичных мер пожарной безопасности на территории ЗАТО Северск в 2010-2012 годах")</t>
  </si>
  <si>
    <t>0707</t>
  </si>
  <si>
    <t>Молодежная политика и оздоровление детей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</si>
  <si>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</si>
  <si>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</si>
  <si>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7 900,85;</t>
  </si>
  <si>
    <t>Капитальный ремонт учреждений дополнительного образования (целевая программа "Развитие физической культуры и спорта ЗАТО Северск" на 2012-2014 годы)</t>
  </si>
  <si>
    <r>
      <t xml:space="preserve">Приложение 12
к Решению Думы ЗАТО Северск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</si>
  <si>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 xml:space="preserve">Капитальный ремонт учреждений культуры (целевая программа "Энергосбережение и повышение энергетической эффективности на территории ЗАТО Северск" на 2012 год и на перспективу до 2020 года)
</t>
  </si>
  <si>
    <t>Капитальный ремонт учреждений дополнительного образования (целевая программа "Обеспечение первичных мер пожарной безопасности на территории ЗАТО Северск в 2010-2012 годах")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</si>
</sst>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right" vertical="center" wrapText="1"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justify" wrapText="1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showZeros="0" tabSelected="1" zoomScale="75" zoomScaleNormal="75" zoomScalePageLayoutView="0" workbookViewId="0" topLeftCell="A1">
      <selection activeCell="J30" sqref="J30"/>
    </sheetView>
  </sheetViews>
  <sheetFormatPr defaultColWidth="8.8515625" defaultRowHeight="12.75"/>
  <cols>
    <col min="1" max="1" width="7.7109375" style="18" customWidth="1"/>
    <col min="2" max="2" width="60.8515625" style="19" customWidth="1"/>
    <col min="3" max="3" width="17.00390625" style="1" customWidth="1"/>
    <col min="4" max="4" width="12.421875" style="1" customWidth="1"/>
    <col min="5" max="5" width="17.00390625" style="1" customWidth="1"/>
    <col min="6" max="8" width="8.8515625" style="9" customWidth="1"/>
    <col min="9" max="9" width="12.28125" style="9" customWidth="1"/>
    <col min="10" max="16384" width="8.8515625" style="9" customWidth="1"/>
  </cols>
  <sheetData>
    <row r="1" spans="2:5" ht="76.5" customHeight="1">
      <c r="B1" s="28"/>
      <c r="C1" s="28"/>
      <c r="D1" s="29" t="s">
        <v>38</v>
      </c>
      <c r="E1" s="30"/>
    </row>
    <row r="2" spans="2:5" ht="15" customHeight="1">
      <c r="B2" s="2"/>
      <c r="C2" s="2"/>
      <c r="D2" s="2"/>
      <c r="E2" s="2"/>
    </row>
    <row r="3" spans="1:5" ht="15.75" customHeight="1">
      <c r="A3" s="31" t="s">
        <v>1</v>
      </c>
      <c r="B3" s="31"/>
      <c r="C3" s="31"/>
      <c r="D3" s="30"/>
      <c r="E3" s="30"/>
    </row>
    <row r="4" spans="1:5" ht="31.5" customHeight="1">
      <c r="A4" s="32" t="s">
        <v>29</v>
      </c>
      <c r="B4" s="32"/>
      <c r="C4" s="32"/>
      <c r="D4" s="30"/>
      <c r="E4" s="30"/>
    </row>
    <row r="5" spans="1:5" ht="15.75">
      <c r="A5" s="4"/>
      <c r="B5" s="4"/>
      <c r="C5" s="4"/>
      <c r="D5" s="4"/>
      <c r="E5" s="4"/>
    </row>
    <row r="6" spans="4:5" ht="15.75">
      <c r="D6" s="2"/>
      <c r="E6" s="2" t="s">
        <v>2</v>
      </c>
    </row>
    <row r="7" spans="1:5" ht="65.25" customHeight="1">
      <c r="A7" s="6" t="s">
        <v>8</v>
      </c>
      <c r="B7" s="7" t="s">
        <v>7</v>
      </c>
      <c r="C7" s="8" t="s">
        <v>23</v>
      </c>
      <c r="D7" s="8" t="s">
        <v>22</v>
      </c>
      <c r="E7" s="8" t="s">
        <v>24</v>
      </c>
    </row>
    <row r="8" spans="1:5" s="12" customFormat="1" ht="18.75" customHeight="1" hidden="1">
      <c r="A8" s="10">
        <v>1</v>
      </c>
      <c r="B8" s="10">
        <v>2</v>
      </c>
      <c r="C8" s="11">
        <v>3</v>
      </c>
      <c r="D8" s="11">
        <v>4</v>
      </c>
      <c r="E8" s="11">
        <v>5</v>
      </c>
    </row>
    <row r="9" spans="1:5" s="12" customFormat="1" ht="18.75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</row>
    <row r="10" spans="1:5" ht="21" customHeight="1">
      <c r="A10" s="13" t="s">
        <v>11</v>
      </c>
      <c r="B10" s="14" t="s">
        <v>10</v>
      </c>
      <c r="C10" s="15">
        <v>15000</v>
      </c>
      <c r="D10" s="15">
        <f>D11</f>
        <v>-14321</v>
      </c>
      <c r="E10" s="15">
        <f>E12</f>
        <v>679</v>
      </c>
    </row>
    <row r="11" spans="1:5" ht="21" customHeight="1">
      <c r="A11" s="13" t="s">
        <v>12</v>
      </c>
      <c r="B11" s="14" t="s">
        <v>13</v>
      </c>
      <c r="C11" s="15">
        <v>15000</v>
      </c>
      <c r="D11" s="15">
        <f>D12</f>
        <v>-14321</v>
      </c>
      <c r="E11" s="15">
        <f>E12</f>
        <v>679</v>
      </c>
    </row>
    <row r="12" spans="1:5" ht="21" customHeight="1">
      <c r="A12" s="13" t="s">
        <v>12</v>
      </c>
      <c r="B12" s="14" t="s">
        <v>9</v>
      </c>
      <c r="C12" s="15">
        <v>15000</v>
      </c>
      <c r="D12" s="15">
        <f>D13</f>
        <v>-14321</v>
      </c>
      <c r="E12" s="15">
        <f>E13</f>
        <v>679</v>
      </c>
    </row>
    <row r="13" spans="1:5" ht="21" customHeight="1">
      <c r="A13" s="13"/>
      <c r="B13" s="16" t="s">
        <v>18</v>
      </c>
      <c r="C13" s="15">
        <v>15000</v>
      </c>
      <c r="D13" s="15">
        <v>-14321</v>
      </c>
      <c r="E13" s="15">
        <f>C13+D13</f>
        <v>679</v>
      </c>
    </row>
    <row r="14" spans="1:5" ht="21" customHeight="1">
      <c r="A14" s="13" t="s">
        <v>3</v>
      </c>
      <c r="B14" s="14" t="s">
        <v>4</v>
      </c>
      <c r="C14" s="15">
        <v>72059.88</v>
      </c>
      <c r="D14" s="15">
        <f>D15+D18+D29+D32</f>
        <v>279.51</v>
      </c>
      <c r="E14" s="15">
        <f>C14+D14</f>
        <v>72339.39</v>
      </c>
    </row>
    <row r="15" spans="1:9" ht="21" customHeight="1">
      <c r="A15" s="13" t="s">
        <v>14</v>
      </c>
      <c r="B15" s="14" t="s">
        <v>15</v>
      </c>
      <c r="C15" s="15">
        <f>C16</f>
        <v>16286.94</v>
      </c>
      <c r="D15" s="15">
        <f>D16</f>
        <v>-50.84</v>
      </c>
      <c r="E15" s="15">
        <f>E16</f>
        <v>16236.1</v>
      </c>
      <c r="I15" s="26"/>
    </row>
    <row r="16" spans="1:5" ht="24" customHeight="1">
      <c r="A16" s="13" t="s">
        <v>14</v>
      </c>
      <c r="B16" s="14" t="s">
        <v>5</v>
      </c>
      <c r="C16" s="15">
        <v>16286.94</v>
      </c>
      <c r="D16" s="15">
        <f>D17</f>
        <v>-50.84</v>
      </c>
      <c r="E16" s="15">
        <f>E17</f>
        <v>16236.1</v>
      </c>
    </row>
    <row r="17" spans="1:5" ht="21" customHeight="1">
      <c r="A17" s="13"/>
      <c r="B17" s="14" t="s">
        <v>18</v>
      </c>
      <c r="C17" s="15">
        <v>16286.94</v>
      </c>
      <c r="D17" s="15">
        <f>44.19-31-63.67-0.36</f>
        <v>-50.84</v>
      </c>
      <c r="E17" s="15">
        <f>C17+D17</f>
        <v>16236.1</v>
      </c>
    </row>
    <row r="18" spans="1:9" ht="21" customHeight="1">
      <c r="A18" s="13" t="s">
        <v>16</v>
      </c>
      <c r="B18" s="16" t="s">
        <v>17</v>
      </c>
      <c r="C18" s="3">
        <v>20713.13</v>
      </c>
      <c r="D18" s="3">
        <f>D19+D23+D25+D27</f>
        <v>330.35</v>
      </c>
      <c r="E18" s="3">
        <f>E19+E23+E25+E27</f>
        <v>21043.480000000003</v>
      </c>
      <c r="I18" s="26"/>
    </row>
    <row r="19" spans="1:5" ht="35.25" customHeight="1">
      <c r="A19" s="13" t="s">
        <v>16</v>
      </c>
      <c r="B19" s="14" t="s">
        <v>6</v>
      </c>
      <c r="C19" s="15">
        <f>C20+C21+C22</f>
        <v>16811.53</v>
      </c>
      <c r="D19" s="15">
        <f>D20+D21+D22</f>
        <v>-138.77</v>
      </c>
      <c r="E19" s="15">
        <f>E20+E21+E22</f>
        <v>16672.760000000002</v>
      </c>
    </row>
    <row r="20" spans="1:5" ht="21" customHeight="1">
      <c r="A20" s="13"/>
      <c r="B20" s="14" t="s">
        <v>18</v>
      </c>
      <c r="C20" s="15">
        <v>4710.68</v>
      </c>
      <c r="D20" s="15">
        <f>-56.98-77.04-4.75</f>
        <v>-138.77</v>
      </c>
      <c r="E20" s="15">
        <f aca="true" t="shared" si="0" ref="E20:E26">C20+D20</f>
        <v>4571.91</v>
      </c>
    </row>
    <row r="21" spans="1:5" ht="21" customHeight="1">
      <c r="A21" s="13"/>
      <c r="B21" s="16" t="s">
        <v>19</v>
      </c>
      <c r="C21" s="3">
        <v>4200</v>
      </c>
      <c r="D21" s="3"/>
      <c r="E21" s="3">
        <f t="shared" si="0"/>
        <v>4200</v>
      </c>
    </row>
    <row r="22" spans="1:5" ht="21" customHeight="1">
      <c r="A22" s="13"/>
      <c r="B22" s="16" t="s">
        <v>35</v>
      </c>
      <c r="C22" s="3">
        <v>7900.85</v>
      </c>
      <c r="D22" s="3"/>
      <c r="E22" s="3">
        <f t="shared" si="0"/>
        <v>7900.85</v>
      </c>
    </row>
    <row r="23" spans="1:5" ht="27.75" customHeight="1">
      <c r="A23" s="13" t="s">
        <v>16</v>
      </c>
      <c r="B23" s="14" t="s">
        <v>30</v>
      </c>
      <c r="C23" s="15">
        <f>C24</f>
        <v>3670.11</v>
      </c>
      <c r="D23" s="15">
        <f>D24</f>
        <v>185.82</v>
      </c>
      <c r="E23" s="15">
        <f t="shared" si="0"/>
        <v>3855.9300000000003</v>
      </c>
    </row>
    <row r="24" spans="1:5" ht="21" customHeight="1">
      <c r="A24" s="13"/>
      <c r="B24" s="14" t="s">
        <v>18</v>
      </c>
      <c r="C24" s="15">
        <v>3670.11</v>
      </c>
      <c r="D24" s="15">
        <f>12.79+86.87+97.1-10.94</f>
        <v>185.82</v>
      </c>
      <c r="E24" s="15">
        <f t="shared" si="0"/>
        <v>3855.9300000000003</v>
      </c>
    </row>
    <row r="25" spans="1:5" ht="59.25" customHeight="1">
      <c r="A25" s="13" t="s">
        <v>16</v>
      </c>
      <c r="B25" s="14" t="s">
        <v>37</v>
      </c>
      <c r="C25" s="15">
        <v>231.49</v>
      </c>
      <c r="D25" s="15"/>
      <c r="E25" s="15">
        <f t="shared" si="0"/>
        <v>231.49</v>
      </c>
    </row>
    <row r="26" spans="1:5" ht="22.5" customHeight="1">
      <c r="A26" s="13"/>
      <c r="B26" s="14" t="s">
        <v>18</v>
      </c>
      <c r="C26" s="15">
        <v>231.49</v>
      </c>
      <c r="D26" s="15"/>
      <c r="E26" s="15">
        <f t="shared" si="0"/>
        <v>231.49</v>
      </c>
    </row>
    <row r="27" spans="1:5" ht="65.25" customHeight="1">
      <c r="A27" s="13" t="s">
        <v>16</v>
      </c>
      <c r="B27" s="25" t="s">
        <v>40</v>
      </c>
      <c r="C27" s="15"/>
      <c r="D27" s="15">
        <f>D28</f>
        <v>283.3</v>
      </c>
      <c r="E27" s="15">
        <f>C27+D27</f>
        <v>283.3</v>
      </c>
    </row>
    <row r="28" spans="1:5" ht="22.5" customHeight="1">
      <c r="A28" s="13"/>
      <c r="B28" s="14" t="s">
        <v>18</v>
      </c>
      <c r="C28" s="15"/>
      <c r="D28" s="15">
        <v>283.3</v>
      </c>
      <c r="E28" s="15">
        <f>C28+D28</f>
        <v>283.3</v>
      </c>
    </row>
    <row r="29" spans="1:5" ht="21" customHeight="1">
      <c r="A29" s="13" t="s">
        <v>32</v>
      </c>
      <c r="B29" s="14" t="s">
        <v>33</v>
      </c>
      <c r="C29" s="15">
        <f aca="true" t="shared" si="1" ref="C29:E30">C30</f>
        <v>6707.93</v>
      </c>
      <c r="D29" s="15">
        <f t="shared" si="1"/>
        <v>0</v>
      </c>
      <c r="E29" s="15">
        <f t="shared" si="1"/>
        <v>6707.93</v>
      </c>
    </row>
    <row r="30" spans="1:5" ht="49.5" customHeight="1">
      <c r="A30" s="13" t="s">
        <v>32</v>
      </c>
      <c r="B30" s="14" t="s">
        <v>34</v>
      </c>
      <c r="C30" s="15">
        <f t="shared" si="1"/>
        <v>6707.93</v>
      </c>
      <c r="D30" s="15">
        <f t="shared" si="1"/>
        <v>0</v>
      </c>
      <c r="E30" s="15">
        <f t="shared" si="1"/>
        <v>6707.93</v>
      </c>
    </row>
    <row r="31" spans="1:5" ht="21" customHeight="1">
      <c r="A31" s="13"/>
      <c r="B31" s="14" t="s">
        <v>18</v>
      </c>
      <c r="C31" s="15">
        <v>6707.93</v>
      </c>
      <c r="D31" s="15"/>
      <c r="E31" s="15">
        <f>C31+D31</f>
        <v>6707.93</v>
      </c>
    </row>
    <row r="32" spans="1:5" ht="21" customHeight="1">
      <c r="A32" s="13" t="s">
        <v>20</v>
      </c>
      <c r="B32" s="16" t="s">
        <v>21</v>
      </c>
      <c r="C32" s="3">
        <v>28351.88</v>
      </c>
      <c r="D32" s="3"/>
      <c r="E32" s="3">
        <f>E33+E35</f>
        <v>28351.88</v>
      </c>
    </row>
    <row r="33" spans="1:5" ht="54" customHeight="1">
      <c r="A33" s="13" t="s">
        <v>20</v>
      </c>
      <c r="B33" s="17" t="s">
        <v>31</v>
      </c>
      <c r="C33" s="3">
        <f>C34</f>
        <v>177.86</v>
      </c>
      <c r="D33" s="3">
        <f>D34</f>
        <v>0</v>
      </c>
      <c r="E33" s="3">
        <f>C33+D33</f>
        <v>177.86</v>
      </c>
    </row>
    <row r="34" spans="1:5" ht="21" customHeight="1">
      <c r="A34" s="13"/>
      <c r="B34" s="14" t="s">
        <v>18</v>
      </c>
      <c r="C34" s="3">
        <v>177.86</v>
      </c>
      <c r="D34" s="3"/>
      <c r="E34" s="3">
        <f>C34+D34</f>
        <v>177.86</v>
      </c>
    </row>
    <row r="35" spans="1:5" ht="30" customHeight="1">
      <c r="A35" s="13" t="s">
        <v>20</v>
      </c>
      <c r="B35" s="14" t="s">
        <v>5</v>
      </c>
      <c r="C35" s="3">
        <v>28174.02</v>
      </c>
      <c r="D35" s="3"/>
      <c r="E35" s="3">
        <f>E36</f>
        <v>28174.02</v>
      </c>
    </row>
    <row r="36" spans="1:5" ht="21" customHeight="1">
      <c r="A36" s="13"/>
      <c r="B36" s="16" t="s">
        <v>19</v>
      </c>
      <c r="C36" s="3">
        <v>28174.02</v>
      </c>
      <c r="D36" s="3"/>
      <c r="E36" s="3">
        <f>C36+D36</f>
        <v>28174.02</v>
      </c>
    </row>
    <row r="37" spans="1:5" ht="21" customHeight="1" hidden="1">
      <c r="A37" s="13" t="s">
        <v>25</v>
      </c>
      <c r="B37" s="16" t="s">
        <v>27</v>
      </c>
      <c r="C37" s="3">
        <v>0</v>
      </c>
      <c r="D37" s="3"/>
      <c r="E37" s="3">
        <f>E38</f>
        <v>0</v>
      </c>
    </row>
    <row r="38" spans="1:5" ht="21" customHeight="1" hidden="1">
      <c r="A38" s="13" t="s">
        <v>26</v>
      </c>
      <c r="B38" s="16" t="s">
        <v>28</v>
      </c>
      <c r="C38" s="3">
        <v>0</v>
      </c>
      <c r="D38" s="3"/>
      <c r="E38" s="3">
        <f>C38+D38</f>
        <v>0</v>
      </c>
    </row>
    <row r="39" spans="1:5" ht="21" customHeight="1" hidden="1">
      <c r="A39" s="13"/>
      <c r="B39" s="16" t="s">
        <v>18</v>
      </c>
      <c r="C39" s="3">
        <v>0</v>
      </c>
      <c r="D39" s="3"/>
      <c r="E39" s="3">
        <f>C39+D39</f>
        <v>0</v>
      </c>
    </row>
    <row r="40" spans="1:5" ht="22.5" customHeight="1">
      <c r="A40" s="13" t="s">
        <v>25</v>
      </c>
      <c r="B40" s="16" t="s">
        <v>27</v>
      </c>
      <c r="C40" s="3">
        <f>C41</f>
        <v>4110.75</v>
      </c>
      <c r="D40" s="3">
        <f>D41+D43</f>
        <v>-2.9899999999997817</v>
      </c>
      <c r="E40" s="3">
        <f>C40+D40</f>
        <v>4107.76</v>
      </c>
    </row>
    <row r="41" spans="1:5" ht="24" customHeight="1">
      <c r="A41" s="13" t="s">
        <v>26</v>
      </c>
      <c r="B41" s="14" t="s">
        <v>28</v>
      </c>
      <c r="C41" s="3">
        <f>C42</f>
        <v>4110.75</v>
      </c>
      <c r="D41" s="3">
        <f>D42</f>
        <v>-2564.29</v>
      </c>
      <c r="E41" s="3">
        <f>E42</f>
        <v>1546.46</v>
      </c>
    </row>
    <row r="42" spans="1:5" ht="24" customHeight="1">
      <c r="A42" s="13"/>
      <c r="B42" s="14" t="s">
        <v>18</v>
      </c>
      <c r="C42" s="3">
        <v>4110.75</v>
      </c>
      <c r="D42" s="3">
        <f>-2561.3-2.99</f>
        <v>-2564.29</v>
      </c>
      <c r="E42" s="3">
        <f>C42+D42</f>
        <v>1546.46</v>
      </c>
    </row>
    <row r="43" spans="1:5" ht="69.75" customHeight="1">
      <c r="A43" s="13" t="s">
        <v>26</v>
      </c>
      <c r="B43" s="27" t="s">
        <v>39</v>
      </c>
      <c r="C43" s="15"/>
      <c r="D43" s="15">
        <f>D44</f>
        <v>2561.3</v>
      </c>
      <c r="E43" s="15">
        <f>E44</f>
        <v>2561.3</v>
      </c>
    </row>
    <row r="44" spans="1:5" ht="22.5" customHeight="1">
      <c r="A44" s="13"/>
      <c r="B44" s="14" t="s">
        <v>18</v>
      </c>
      <c r="C44" s="15"/>
      <c r="D44" s="15">
        <v>2561.3</v>
      </c>
      <c r="E44" s="15">
        <f>C44+D44</f>
        <v>2561.3</v>
      </c>
    </row>
    <row r="45" spans="1:5" ht="21" customHeight="1">
      <c r="A45" s="13"/>
      <c r="B45" s="14" t="s">
        <v>0</v>
      </c>
      <c r="C45" s="3">
        <f>C46+C47+C48</f>
        <v>91170.63</v>
      </c>
      <c r="D45" s="3">
        <f>D46+D47+D48</f>
        <v>-14044.480000000003</v>
      </c>
      <c r="E45" s="3">
        <f>C45+D45</f>
        <v>77126.15</v>
      </c>
    </row>
    <row r="46" spans="1:9" ht="21" customHeight="1">
      <c r="A46" s="13"/>
      <c r="B46" s="14" t="s">
        <v>18</v>
      </c>
      <c r="C46" s="3">
        <v>50895.76</v>
      </c>
      <c r="D46" s="3">
        <f>D13+D17+D20+D24+D26+D28+D31+D34+D42+D44</f>
        <v>-14044.480000000003</v>
      </c>
      <c r="E46" s="3">
        <f>C46+D46</f>
        <v>36851.28</v>
      </c>
      <c r="I46" s="26"/>
    </row>
    <row r="47" spans="1:5" s="21" customFormat="1" ht="21" customHeight="1">
      <c r="A47" s="20"/>
      <c r="B47" s="16" t="s">
        <v>19</v>
      </c>
      <c r="C47" s="15">
        <f>C21+C36</f>
        <v>32374.02</v>
      </c>
      <c r="D47" s="15">
        <f>D21+D36</f>
        <v>0</v>
      </c>
      <c r="E47" s="15">
        <f>C47+D47</f>
        <v>32374.02</v>
      </c>
    </row>
    <row r="48" spans="1:5" s="21" customFormat="1" ht="21" customHeight="1">
      <c r="A48" s="20"/>
      <c r="B48" s="16" t="s">
        <v>35</v>
      </c>
      <c r="C48" s="15">
        <f>C22</f>
        <v>7900.85</v>
      </c>
      <c r="D48" s="15">
        <f>D22</f>
        <v>0</v>
      </c>
      <c r="E48" s="15" t="s">
        <v>36</v>
      </c>
    </row>
    <row r="49" spans="3:5" s="21" customFormat="1" ht="15.75">
      <c r="C49" s="22"/>
      <c r="D49" s="23"/>
      <c r="E49" s="23"/>
    </row>
    <row r="50" spans="4:5" ht="15.75">
      <c r="D50" s="5"/>
      <c r="E50" s="5"/>
    </row>
    <row r="51" spans="3:5" ht="15.75">
      <c r="C51" s="5"/>
      <c r="D51" s="5"/>
      <c r="E51" s="5"/>
    </row>
    <row r="52" spans="5:9" ht="15.75">
      <c r="E52" s="5"/>
      <c r="I52" s="26"/>
    </row>
    <row r="54" ht="19.5" customHeight="1">
      <c r="E54" s="5"/>
    </row>
    <row r="139" ht="15.75">
      <c r="A139" s="24"/>
    </row>
    <row r="140" ht="15.75">
      <c r="A140" s="24"/>
    </row>
  </sheetData>
  <sheetProtection/>
  <mergeCells count="4">
    <mergeCell ref="B1:C1"/>
    <mergeCell ref="D1:E1"/>
    <mergeCell ref="A3:E3"/>
    <mergeCell ref="A4:E4"/>
  </mergeCells>
  <printOptions/>
  <pageMargins left="1.1811023622047245" right="0.3937007874015748" top="0.7874015748031497" bottom="0.7874015748031497" header="0.31496062992125984" footer="0"/>
  <pageSetup firstPageNumber="66" useFirstPageNumber="1" horizontalDpi="600" verticalDpi="600" orientation="portrait" paperSize="9" scale="73" r:id="rId1"/>
  <headerFooter alignWithMargins="0">
    <oddHeader>&amp;C&amp;"Times New Roman,обычный"&amp;12&amp;P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2012-09-05T07:03:50Z</cp:lastPrinted>
  <dcterms:created xsi:type="dcterms:W3CDTF">2005-12-28T19:43:42Z</dcterms:created>
  <dcterms:modified xsi:type="dcterms:W3CDTF">2012-09-05T07:04:00Z</dcterms:modified>
  <cp:category/>
  <cp:version/>
  <cp:contentType/>
  <cp:contentStatus/>
</cp:coreProperties>
</file>