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350" windowHeight="10695" activeTab="0"/>
  </bookViews>
  <sheets>
    <sheet name="к 29122010" sheetId="1" r:id="rId1"/>
  </sheets>
  <definedNames>
    <definedName name="Z_1408D4E0_F4B5_11D7_870F_009027A6C48C_.wvu.PrintArea" localSheetId="0" hidden="1">'к 29122010'!$A$1:$C$24</definedName>
    <definedName name="Z_1BE592D6_7812_4E19_9AC7_C8102C6FECCF_.wvu.Cols" localSheetId="0" hidden="1">'к 29122010'!#REF!,'к 29122010'!$D:$D,'к 29122010'!#REF!</definedName>
    <definedName name="Z_24ED3DA1_BA75_481A_8770_8962D3D25D46_.wvu.Cols" localSheetId="0" hidden="1">'к 29122010'!$D:$E</definedName>
    <definedName name="Z_24ED3DA1_BA75_481A_8770_8962D3D25D46_.wvu.Rows" localSheetId="0" hidden="1">'к 29122010'!$22:$23</definedName>
    <definedName name="Z_3AE60815_C3B9_4576_B22C_FD300646EDB0_.wvu.PrintArea" localSheetId="0" hidden="1">'к 29122010'!$A$1:$C$24</definedName>
    <definedName name="Z_4278F54F_EC7E_4645_84D7_77A328CF1819_.wvu.PrintArea" localSheetId="0" hidden="1">'к 29122010'!$A$1:$C$24</definedName>
    <definedName name="Z_5AA23BF8_52F4_44E4_9536_01D95299899B_.wvu.Rows" localSheetId="0" hidden="1">'к 29122010'!$22:$22</definedName>
    <definedName name="Z_65F87CC0_F8E2_11D7_A9EF_009027A6C22F_.wvu.PrintArea" localSheetId="0" hidden="1">'к 29122010'!$A$1:$C$24</definedName>
    <definedName name="Z_6F7F2B2F_4324_4976_8A65_77BA0A61269D_.wvu.Cols" localSheetId="0" hidden="1">'к 29122010'!#REF!,'к 29122010'!#REF!,'к 29122010'!$D:$D,'к 29122010'!#REF!,'к 29122010'!#REF!,'к 29122010'!#REF!</definedName>
    <definedName name="Z_6F7F2B2F_4324_4976_8A65_77BA0A61269D_.wvu.PrintArea" localSheetId="0" hidden="1">'к 29122010'!$A$1:$D$62</definedName>
    <definedName name="Z_6F7F2B2F_4324_4976_8A65_77BA0A61269D_.wvu.Rows" localSheetId="0" hidden="1">'к 29122010'!$25:$26</definedName>
    <definedName name="Z_821BB4DB_CDAB_4704_89DE_1885EA6843CE_.wvu.PrintArea" localSheetId="0" hidden="1">'к 29122010'!$A$1:$C$24</definedName>
    <definedName name="Z_9CC93E73_0A43_4803_8011_086F27EBDF3F_.wvu.Rows" localSheetId="0" hidden="1">'к 29122010'!$22:$22</definedName>
    <definedName name="Z_A13C28EB_AC64_4D61_983B_364D23C66144_.wvu.Cols" localSheetId="0" hidden="1">'к 29122010'!#REF!</definedName>
    <definedName name="Z_A13C28EB_AC64_4D61_983B_364D23C66144_.wvu.PrintArea" localSheetId="0" hidden="1">'к 29122010'!$A$1:$D$24</definedName>
    <definedName name="Z_AD4FE466_0F42_4980_803F_8C55183A8122_.wvu.PrintArea" localSheetId="0" hidden="1">'к 29122010'!$A$1:$C$24</definedName>
    <definedName name="Z_AFA86F46_EF5C_11D7_A5E1_00D0B7BFB1A9_.wvu.PrintArea" localSheetId="0" hidden="1">'к 29122010'!$A$1:$C$24</definedName>
    <definedName name="Z_C19B869D_1D2C_4915_9232_E46537F17D9C_.wvu.Cols" localSheetId="0" hidden="1">'к 29122010'!$D:$E</definedName>
    <definedName name="Z_C19B869D_1D2C_4915_9232_E46537F17D9C_.wvu.Rows" localSheetId="0" hidden="1">'к 29122010'!$22:$23</definedName>
    <definedName name="Z_C292720E_9866_4F98_8FD2_A8CA5F813F09_.wvu.PrintArea" localSheetId="0" hidden="1">'к 29122010'!$A$1:$C$24</definedName>
    <definedName name="Z_C77813EF_DB5F_4A3D_AC46_41F35E51795F_.wvu.Cols" localSheetId="0" hidden="1">'к 29122010'!#REF!</definedName>
    <definedName name="Z_C77813EF_DB5F_4A3D_AC46_41F35E51795F_.wvu.PrintArea" localSheetId="0" hidden="1">'к 29122010'!$A$1:$D$24</definedName>
    <definedName name="Z_CA051906_837A_4904_91DB_9E6912B5AB6E_.wvu.PrintArea" localSheetId="0" hidden="1">'к 29122010'!$A$1:$C$24</definedName>
    <definedName name="Z_D55972E9_67B4_4688_A9DB_4AE445FAF453_.wvu.Cols" localSheetId="0" hidden="1">'к 29122010'!#REF!,'к 29122010'!$D:$D,'к 29122010'!#REF!,'к 29122010'!#REF!</definedName>
    <definedName name="Z_D55972E9_67B4_4688_A9DB_4AE445FAF453_.wvu.PrintArea" localSheetId="0" hidden="1">'к 29122010'!$A$1:$D$24</definedName>
    <definedName name="Z_E836F39C_B4AB_4A03_BCBE_BAB94BC66679_.wvu.Rows" localSheetId="0" hidden="1">'к 29122010'!$22:$22</definedName>
    <definedName name="Z_F770E6C3_8E28_43EF_B68E_6AAE1EED1A1C_.wvu.PrintArea" localSheetId="0" hidden="1">'к 29122010'!$A$1:$C$24</definedName>
    <definedName name="Z_FADAD500_4DBE_11D8_A5E1_009027A6C50C_.wvu.Cols" localSheetId="0" hidden="1">'к 29122010'!#REF!</definedName>
    <definedName name="Z_FADAD500_4DBE_11D8_A5E1_009027A6C50C_.wvu.PrintArea" localSheetId="0" hidden="1">'к 29122010'!$A$1:$C$24</definedName>
  </definedNames>
  <calcPr fullCalcOnLoad="1"/>
</workbook>
</file>

<file path=xl/sharedStrings.xml><?xml version="1.0" encoding="utf-8"?>
<sst xmlns="http://schemas.openxmlformats.org/spreadsheetml/2006/main" count="71" uniqueCount="48">
  <si>
    <t>01</t>
  </si>
  <si>
    <t>04</t>
  </si>
  <si>
    <t>03</t>
  </si>
  <si>
    <t>09</t>
  </si>
  <si>
    <t>Счетная палата ЗАТО Северск</t>
  </si>
  <si>
    <t>06</t>
  </si>
  <si>
    <t xml:space="preserve">Администрация ЗАТО Северск </t>
  </si>
  <si>
    <t>Финансовое управление Администрации ЗАТО Северск</t>
  </si>
  <si>
    <t>Управление имущественных отношений Администрации ЗАТО Северск</t>
  </si>
  <si>
    <t>07</t>
  </si>
  <si>
    <t>02</t>
  </si>
  <si>
    <t>Дума ЗАТО Северск - высшее должностное лицо органа местного самоуправления</t>
  </si>
  <si>
    <t>Дума ЗАТО Северск - центральный аппарат, депутаты представительного органа местного самоуправления</t>
  </si>
  <si>
    <t>Управление капитального строительства Администрации ЗАТО Северск</t>
  </si>
  <si>
    <t>Управление жилищно-комммунального хозяйства, транспорта и связи Администрации ЗАТО Северск</t>
  </si>
  <si>
    <t>Наименование</t>
  </si>
  <si>
    <t>Раздел</t>
  </si>
  <si>
    <t>Подраздел</t>
  </si>
  <si>
    <t xml:space="preserve">                </t>
  </si>
  <si>
    <t>к Решению Думы ЗАТО Северск</t>
  </si>
  <si>
    <t>Управление  молодежной и семейной политики, культуры и спорта  Администрации ЗАТО Северск</t>
  </si>
  <si>
    <t>Управление по внегородским территориям Администрации ЗАТО Северск</t>
  </si>
  <si>
    <r>
      <t xml:space="preserve">от </t>
    </r>
    <r>
      <rPr>
        <u val="single"/>
        <sz val="12"/>
        <rFont val="Times New Roman"/>
        <family val="1"/>
      </rPr>
      <t xml:space="preserve">22.12.2011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21/8</t>
    </r>
  </si>
  <si>
    <t>Утв.
Думой
ЗАТО Северск 2012 г.</t>
  </si>
  <si>
    <t>(плюс, минус)</t>
  </si>
  <si>
    <t>Управление по делам защиты населения 
и территорий  от чрезвычайных ситуаций Администрации ЗАТО Северск</t>
  </si>
  <si>
    <t>Комитет по охране окружающей среды 
и природных ресурсов Администрации ЗАТО Северск</t>
  </si>
  <si>
    <t xml:space="preserve">Управление образования Администрации ЗАТО Северск </t>
  </si>
  <si>
    <t>ИТОГО РАСХОДОВ:</t>
  </si>
  <si>
    <t>Исполнено</t>
  </si>
  <si>
    <t xml:space="preserve">ОТЧЕТ
по предельным суммам расходов
 на денежное содержание муниципальных служащих ЗАТО Северск за 2012 год, согласно законодательству о муниципальной службе
 </t>
  </si>
  <si>
    <t>(тыс.руб.)</t>
  </si>
  <si>
    <t>Визы:</t>
  </si>
  <si>
    <t xml:space="preserve">Врио заместителя Главы Администрации </t>
  </si>
  <si>
    <t>по экономике и финансам</t>
  </si>
  <si>
    <t>__________________Е.А. Лазичева</t>
  </si>
  <si>
    <t>«_____»______________2013 г.</t>
  </si>
  <si>
    <t>Председатель Правового комитета</t>
  </si>
  <si>
    <t>__________________Т.И.Солдатова</t>
  </si>
  <si>
    <t>Заместитель начальника Управления</t>
  </si>
  <si>
    <t>делами - начальник общего отдела</t>
  </si>
  <si>
    <t>__________________В.В.Шевченко</t>
  </si>
  <si>
    <t>Овчаренко Лариса Ивановна</t>
  </si>
  <si>
    <t>77 38 60</t>
  </si>
  <si>
    <t>Приложение 14</t>
  </si>
  <si>
    <t>Утверждено 
на 2012 год</t>
  </si>
  <si>
    <t xml:space="preserve">Процент 
 исполнения </t>
  </si>
  <si>
    <t>от   04.06.2013   №   40/2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</si>
</sst>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#,##0.0&quot;р.&quot;"/>
    <numFmt numFmtId="206" formatCode="[$€-2]\ ###,000_);[Red]\([$€-2]\ ###,000\)"/>
    <numFmt numFmtId="207" formatCode="#,##0.00_р_.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u val="single"/>
      <sz val="12"/>
      <name val="Times New Roman"/>
      <family val="1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1" applyNumberFormat="0" applyAlignment="0" applyProtection="0"/>
    <xf numFmtId="0" fontId="17" fillId="19" borderId="2" applyNumberFormat="0" applyAlignment="0" applyProtection="0"/>
    <xf numFmtId="0" fontId="18" fillId="1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0" borderId="7" applyNumberFormat="0" applyAlignment="0" applyProtection="0"/>
    <xf numFmtId="0" fontId="10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/>
    </xf>
    <xf numFmtId="0" fontId="5" fillId="23" borderId="0" xfId="0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Fill="1" applyAlignment="1">
      <alignment horizontal="right"/>
    </xf>
    <xf numFmtId="4" fontId="4" fillId="0" borderId="10" xfId="0" applyNumberFormat="1" applyFont="1" applyFill="1" applyBorder="1" applyAlignment="1">
      <alignment horizontal="center" vertical="center" wrapText="1"/>
    </xf>
    <xf numFmtId="174" fontId="4" fillId="21" borderId="0" xfId="0" applyNumberFormat="1" applyFont="1" applyFill="1" applyAlignment="1">
      <alignment horizontal="center"/>
    </xf>
    <xf numFmtId="172" fontId="4" fillId="0" borderId="0" xfId="53" applyNumberFormat="1" applyFont="1" applyFill="1" applyBorder="1" applyAlignment="1" applyProtection="1">
      <alignment horizontal="left" vertical="center" indent="15"/>
      <protection/>
    </xf>
    <xf numFmtId="172" fontId="4" fillId="0" borderId="0" xfId="53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207" fontId="4" fillId="0" borderId="0" xfId="0" applyNumberFormat="1" applyFont="1" applyFill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/>
    </xf>
    <xf numFmtId="0" fontId="12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207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172" fontId="4" fillId="0" borderId="0" xfId="53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87"/>
  <sheetViews>
    <sheetView showZeros="0" tabSelected="1" zoomScaleSheetLayoutView="100" zoomScalePageLayoutView="0" workbookViewId="0" topLeftCell="A1">
      <selection activeCell="M5" sqref="M5"/>
    </sheetView>
  </sheetViews>
  <sheetFormatPr defaultColWidth="8.875" defaultRowHeight="12.75" outlineLevelRow="2" outlineLevelCol="1"/>
  <cols>
    <col min="1" max="1" width="7.375" style="2" customWidth="1"/>
    <col min="2" max="2" width="6.875" style="2" customWidth="1"/>
    <col min="3" max="3" width="45.125" style="2" customWidth="1"/>
    <col min="4" max="4" width="15.25390625" style="8" hidden="1" customWidth="1" outlineLevel="1"/>
    <col min="5" max="5" width="9.375" style="2" hidden="1" customWidth="1" outlineLevel="1"/>
    <col min="6" max="6" width="16.625" style="2" hidden="1" customWidth="1" outlineLevel="1"/>
    <col min="7" max="7" width="13.25390625" style="2" hidden="1" customWidth="1" outlineLevel="1"/>
    <col min="8" max="8" width="13.00390625" style="2" customWidth="1" collapsed="1"/>
    <col min="9" max="9" width="12.75390625" style="2" customWidth="1"/>
    <col min="10" max="10" width="14.375" style="2" customWidth="1"/>
    <col min="11" max="16384" width="8.875" style="2" customWidth="1"/>
  </cols>
  <sheetData>
    <row r="1" spans="1:10" ht="18.75" customHeight="1">
      <c r="A1" s="1"/>
      <c r="B1" s="1"/>
      <c r="C1" s="14" t="s">
        <v>18</v>
      </c>
      <c r="E1" s="9"/>
      <c r="F1" s="15" t="s">
        <v>22</v>
      </c>
      <c r="G1" s="15"/>
      <c r="H1" s="40" t="s">
        <v>44</v>
      </c>
      <c r="I1" s="40"/>
      <c r="J1" s="40"/>
    </row>
    <row r="2" spans="1:10" ht="16.5" customHeight="1">
      <c r="A2" s="1"/>
      <c r="B2" s="1"/>
      <c r="C2" s="1"/>
      <c r="D2" s="7"/>
      <c r="H2" s="41" t="s">
        <v>19</v>
      </c>
      <c r="I2" s="41"/>
      <c r="J2" s="41"/>
    </row>
    <row r="3" spans="1:10" ht="20.25" customHeight="1">
      <c r="A3" s="1"/>
      <c r="B3" s="1"/>
      <c r="C3" s="1"/>
      <c r="D3" s="7"/>
      <c r="H3" s="42" t="s">
        <v>47</v>
      </c>
      <c r="I3" s="42"/>
      <c r="J3" s="42"/>
    </row>
    <row r="4" spans="1:4" ht="10.5" customHeight="1">
      <c r="A4" s="1"/>
      <c r="B4" s="1"/>
      <c r="C4" s="1"/>
      <c r="D4" s="7"/>
    </row>
    <row r="5" spans="1:10" ht="78.75" customHeight="1">
      <c r="A5" s="39" t="s">
        <v>30</v>
      </c>
      <c r="B5" s="39"/>
      <c r="C5" s="39"/>
      <c r="D5" s="39"/>
      <c r="E5" s="39"/>
      <c r="F5" s="39"/>
      <c r="G5" s="39"/>
      <c r="H5" s="39"/>
      <c r="I5" s="39"/>
      <c r="J5" s="39"/>
    </row>
    <row r="6" spans="4:10" ht="15.75">
      <c r="D6" s="2"/>
      <c r="J6" s="30" t="s">
        <v>31</v>
      </c>
    </row>
    <row r="7" spans="1:10" ht="81" customHeight="1">
      <c r="A7" s="4" t="s">
        <v>16</v>
      </c>
      <c r="B7" s="4" t="s">
        <v>17</v>
      </c>
      <c r="C7" s="5" t="s">
        <v>15</v>
      </c>
      <c r="D7" s="16" t="s">
        <v>23</v>
      </c>
      <c r="E7" s="12" t="s">
        <v>24</v>
      </c>
      <c r="F7" s="16" t="s">
        <v>23</v>
      </c>
      <c r="G7" s="12" t="s">
        <v>24</v>
      </c>
      <c r="H7" s="16" t="s">
        <v>45</v>
      </c>
      <c r="I7" s="12" t="s">
        <v>29</v>
      </c>
      <c r="J7" s="28" t="s">
        <v>46</v>
      </c>
    </row>
    <row r="8" spans="1:10" ht="52.5" customHeight="1">
      <c r="A8" s="18" t="s">
        <v>0</v>
      </c>
      <c r="B8" s="18" t="s">
        <v>10</v>
      </c>
      <c r="C8" s="19" t="s">
        <v>11</v>
      </c>
      <c r="D8" s="20">
        <v>2194</v>
      </c>
      <c r="E8" s="25"/>
      <c r="F8" s="17">
        <f aca="true" t="shared" si="0" ref="F8:F13">D8+E8</f>
        <v>2194</v>
      </c>
      <c r="G8" s="17"/>
      <c r="H8" s="17">
        <v>2194</v>
      </c>
      <c r="I8" s="20">
        <v>2194</v>
      </c>
      <c r="J8" s="20">
        <f>I8/H8*100</f>
        <v>100</v>
      </c>
    </row>
    <row r="9" spans="1:10" ht="57" customHeight="1">
      <c r="A9" s="18" t="s">
        <v>0</v>
      </c>
      <c r="B9" s="18" t="s">
        <v>2</v>
      </c>
      <c r="C9" s="19" t="s">
        <v>12</v>
      </c>
      <c r="D9" s="20">
        <f>17498.05-2194</f>
        <v>15304.05</v>
      </c>
      <c r="E9" s="25"/>
      <c r="F9" s="17">
        <v>15588.85</v>
      </c>
      <c r="G9" s="17">
        <v>1.49</v>
      </c>
      <c r="H9" s="17">
        <f>F9+G9</f>
        <v>15590.34</v>
      </c>
      <c r="I9" s="20">
        <f>17784.34-I8</f>
        <v>15590.34</v>
      </c>
      <c r="J9" s="20">
        <f aca="true" t="shared" si="1" ref="J9:J20">I9/H9*100</f>
        <v>100</v>
      </c>
    </row>
    <row r="10" spans="1:10" ht="26.25" customHeight="1">
      <c r="A10" s="18" t="s">
        <v>0</v>
      </c>
      <c r="B10" s="18" t="s">
        <v>1</v>
      </c>
      <c r="C10" s="19" t="s">
        <v>6</v>
      </c>
      <c r="D10" s="22">
        <v>47200.99</v>
      </c>
      <c r="E10" s="17">
        <v>141.92</v>
      </c>
      <c r="F10" s="17">
        <f t="shared" si="0"/>
        <v>47342.909999999996</v>
      </c>
      <c r="G10" s="17">
        <v>337.5</v>
      </c>
      <c r="H10" s="17">
        <f>F10+G10</f>
        <v>47680.409999999996</v>
      </c>
      <c r="I10" s="20">
        <v>47606.16</v>
      </c>
      <c r="J10" s="20">
        <f t="shared" si="1"/>
        <v>99.84427566793156</v>
      </c>
    </row>
    <row r="11" spans="1:10" ht="42" customHeight="1">
      <c r="A11" s="18" t="s">
        <v>0</v>
      </c>
      <c r="B11" s="18" t="s">
        <v>1</v>
      </c>
      <c r="C11" s="19" t="s">
        <v>21</v>
      </c>
      <c r="D11" s="22">
        <v>3165.5</v>
      </c>
      <c r="E11" s="25"/>
      <c r="F11" s="17">
        <f t="shared" si="0"/>
        <v>3165.5</v>
      </c>
      <c r="G11" s="17">
        <v>-15.79</v>
      </c>
      <c r="H11" s="17">
        <f>F11+G11</f>
        <v>3149.71</v>
      </c>
      <c r="I11" s="20">
        <v>3149.61</v>
      </c>
      <c r="J11" s="20">
        <f t="shared" si="1"/>
        <v>99.99682510453344</v>
      </c>
    </row>
    <row r="12" spans="1:12" ht="39" customHeight="1">
      <c r="A12" s="18" t="s">
        <v>0</v>
      </c>
      <c r="B12" s="18" t="s">
        <v>5</v>
      </c>
      <c r="C12" s="19" t="s">
        <v>7</v>
      </c>
      <c r="D12" s="22">
        <f>14771.13+54</f>
        <v>14825.13</v>
      </c>
      <c r="E12" s="17">
        <v>-54</v>
      </c>
      <c r="F12" s="17">
        <f t="shared" si="0"/>
        <v>14771.13</v>
      </c>
      <c r="G12" s="17">
        <f>H12-F12</f>
        <v>93.11000000000058</v>
      </c>
      <c r="H12" s="17">
        <f>14925.91-61.67</f>
        <v>14864.24</v>
      </c>
      <c r="I12" s="20">
        <v>14864.24</v>
      </c>
      <c r="J12" s="20">
        <f t="shared" si="1"/>
        <v>100</v>
      </c>
      <c r="K12" s="21"/>
      <c r="L12" s="21"/>
    </row>
    <row r="13" spans="1:10" ht="28.5" customHeight="1">
      <c r="A13" s="18" t="s">
        <v>0</v>
      </c>
      <c r="B13" s="18" t="s">
        <v>5</v>
      </c>
      <c r="C13" s="19" t="s">
        <v>4</v>
      </c>
      <c r="D13" s="22">
        <v>5088.86</v>
      </c>
      <c r="E13" s="25"/>
      <c r="F13" s="17">
        <f t="shared" si="0"/>
        <v>5088.86</v>
      </c>
      <c r="G13" s="17"/>
      <c r="H13" s="17">
        <v>5088.86</v>
      </c>
      <c r="I13" s="20">
        <v>5088.86</v>
      </c>
      <c r="J13" s="20">
        <f t="shared" si="1"/>
        <v>100</v>
      </c>
    </row>
    <row r="14" spans="1:10" ht="51.75" customHeight="1">
      <c r="A14" s="18" t="s">
        <v>2</v>
      </c>
      <c r="B14" s="18" t="s">
        <v>3</v>
      </c>
      <c r="C14" s="27" t="s">
        <v>25</v>
      </c>
      <c r="D14" s="22">
        <v>4548.28</v>
      </c>
      <c r="E14" s="17"/>
      <c r="F14" s="17">
        <f aca="true" t="shared" si="2" ref="F14:F20">D14+E14</f>
        <v>4548.28</v>
      </c>
      <c r="G14" s="17">
        <v>-4.01</v>
      </c>
      <c r="H14" s="17">
        <f>F14+G14</f>
        <v>4544.2699999999995</v>
      </c>
      <c r="I14" s="20">
        <v>4529.95</v>
      </c>
      <c r="J14" s="20">
        <f t="shared" si="1"/>
        <v>99.68487787917532</v>
      </c>
    </row>
    <row r="15" spans="1:10" ht="51" customHeight="1">
      <c r="A15" s="18" t="s">
        <v>1</v>
      </c>
      <c r="B15" s="18" t="s">
        <v>0</v>
      </c>
      <c r="C15" s="19" t="s">
        <v>8</v>
      </c>
      <c r="D15" s="22">
        <v>14909.21</v>
      </c>
      <c r="E15" s="25"/>
      <c r="F15" s="17">
        <f>D15+E15</f>
        <v>14909.21</v>
      </c>
      <c r="G15" s="17"/>
      <c r="H15" s="17">
        <v>14909.21</v>
      </c>
      <c r="I15" s="20">
        <v>14777.37</v>
      </c>
      <c r="J15" s="20">
        <f t="shared" si="1"/>
        <v>99.11571438057418</v>
      </c>
    </row>
    <row r="16" spans="1:10" ht="50.25" customHeight="1">
      <c r="A16" s="18" t="s">
        <v>1</v>
      </c>
      <c r="B16" s="18" t="s">
        <v>0</v>
      </c>
      <c r="C16" s="19" t="s">
        <v>14</v>
      </c>
      <c r="D16" s="22">
        <v>8620.46</v>
      </c>
      <c r="E16" s="25"/>
      <c r="F16" s="17">
        <f t="shared" si="2"/>
        <v>8620.46</v>
      </c>
      <c r="G16" s="17">
        <f>H16-F16</f>
        <v>2.5</v>
      </c>
      <c r="H16" s="17">
        <v>8622.96</v>
      </c>
      <c r="I16" s="20">
        <v>8611.46</v>
      </c>
      <c r="J16" s="20">
        <f t="shared" si="1"/>
        <v>99.86663512297402</v>
      </c>
    </row>
    <row r="17" spans="1:10" ht="40.5" customHeight="1">
      <c r="A17" s="18" t="s">
        <v>1</v>
      </c>
      <c r="B17" s="18" t="s">
        <v>0</v>
      </c>
      <c r="C17" s="19" t="s">
        <v>13</v>
      </c>
      <c r="D17" s="22">
        <v>5912.97</v>
      </c>
      <c r="E17" s="25"/>
      <c r="F17" s="17">
        <f t="shared" si="2"/>
        <v>5912.97</v>
      </c>
      <c r="G17" s="17">
        <f>H17-F17</f>
        <v>-4.6599999999998545</v>
      </c>
      <c r="H17" s="17">
        <v>5908.31</v>
      </c>
      <c r="I17" s="20">
        <v>5908.31</v>
      </c>
      <c r="J17" s="20">
        <f t="shared" si="1"/>
        <v>100</v>
      </c>
    </row>
    <row r="18" spans="1:10" ht="51" customHeight="1">
      <c r="A18" s="18" t="s">
        <v>1</v>
      </c>
      <c r="B18" s="18" t="s">
        <v>0</v>
      </c>
      <c r="C18" s="19" t="s">
        <v>26</v>
      </c>
      <c r="D18" s="22">
        <v>1390.37</v>
      </c>
      <c r="E18" s="25"/>
      <c r="F18" s="17">
        <f t="shared" si="2"/>
        <v>1390.37</v>
      </c>
      <c r="G18" s="17"/>
      <c r="H18" s="17">
        <v>1390.37</v>
      </c>
      <c r="I18" s="20">
        <v>1390.37</v>
      </c>
      <c r="J18" s="20">
        <f t="shared" si="1"/>
        <v>100</v>
      </c>
    </row>
    <row r="19" spans="1:10" ht="54" customHeight="1">
      <c r="A19" s="18" t="s">
        <v>9</v>
      </c>
      <c r="B19" s="18" t="s">
        <v>9</v>
      </c>
      <c r="C19" s="19" t="s">
        <v>20</v>
      </c>
      <c r="D19" s="22">
        <v>6892.26</v>
      </c>
      <c r="E19" s="25"/>
      <c r="F19" s="17">
        <f t="shared" si="2"/>
        <v>6892.26</v>
      </c>
      <c r="G19" s="17">
        <f>H19-F19</f>
        <v>-0.010000000000218279</v>
      </c>
      <c r="H19" s="17">
        <v>6892.25</v>
      </c>
      <c r="I19" s="20">
        <v>6696.74</v>
      </c>
      <c r="J19" s="20">
        <f t="shared" si="1"/>
        <v>97.16333563059958</v>
      </c>
    </row>
    <row r="20" spans="1:10" ht="39.75" customHeight="1">
      <c r="A20" s="18" t="s">
        <v>9</v>
      </c>
      <c r="B20" s="18" t="s">
        <v>3</v>
      </c>
      <c r="C20" s="19" t="s">
        <v>27</v>
      </c>
      <c r="D20" s="22">
        <v>12538.13</v>
      </c>
      <c r="E20" s="25"/>
      <c r="F20" s="17">
        <f t="shared" si="2"/>
        <v>12538.13</v>
      </c>
      <c r="G20" s="17">
        <f>H20-F20</f>
        <v>-22.959999999999127</v>
      </c>
      <c r="H20" s="17">
        <v>12515.17</v>
      </c>
      <c r="I20" s="20">
        <v>12515.13</v>
      </c>
      <c r="J20" s="20">
        <f t="shared" si="1"/>
        <v>99.99968038788126</v>
      </c>
    </row>
    <row r="21" spans="1:10" ht="33" customHeight="1">
      <c r="A21" s="23"/>
      <c r="B21" s="23"/>
      <c r="C21" s="23" t="s">
        <v>28</v>
      </c>
      <c r="D21" s="20">
        <f>SUM(D8:D20)</f>
        <v>142590.20999999996</v>
      </c>
      <c r="E21" s="20">
        <f>SUM(E8:E20)</f>
        <v>87.91999999999999</v>
      </c>
      <c r="F21" s="20">
        <f>SUM(F8:F20)</f>
        <v>142962.92999999996</v>
      </c>
      <c r="G21" s="20">
        <f>SUM(G8:G20)</f>
        <v>387.1700000000014</v>
      </c>
      <c r="H21" s="20">
        <v>143340.1</v>
      </c>
      <c r="I21" s="17">
        <f>SUM(I8:I20)</f>
        <v>142922.53999999998</v>
      </c>
      <c r="J21" s="29">
        <f>I21/H21*100</f>
        <v>99.70869282217605</v>
      </c>
    </row>
    <row r="22" spans="1:9" ht="18.75" customHeight="1" hidden="1" outlineLevel="2">
      <c r="A22" s="3"/>
      <c r="B22" s="3"/>
      <c r="D22" s="13"/>
      <c r="I22" s="26"/>
    </row>
    <row r="23" spans="1:9" ht="18.75" customHeight="1" hidden="1" outlineLevel="1" collapsed="1">
      <c r="A23" s="3"/>
      <c r="B23" s="3"/>
      <c r="C23" s="6"/>
      <c r="D23" s="11">
        <f>SUM(D8:D20)</f>
        <v>142590.20999999996</v>
      </c>
      <c r="G23" s="26">
        <f>SUM(G8:G20)</f>
        <v>387.1700000000014</v>
      </c>
      <c r="H23" s="26"/>
      <c r="I23" s="26"/>
    </row>
    <row r="24" spans="1:3" ht="12" customHeight="1" collapsed="1">
      <c r="A24" s="3"/>
      <c r="B24" s="3"/>
      <c r="C24" s="3"/>
    </row>
    <row r="25" spans="2:8" ht="15" customHeight="1">
      <c r="B25" s="1"/>
      <c r="C25" s="10"/>
      <c r="D25" s="24"/>
      <c r="F25" s="24"/>
      <c r="G25" s="24"/>
      <c r="H25" s="24"/>
    </row>
    <row r="26" spans="2:3" ht="15" customHeight="1">
      <c r="B26" s="1"/>
      <c r="C26" s="10"/>
    </row>
    <row r="53" spans="1:3" ht="15.75">
      <c r="A53" s="37"/>
      <c r="B53" s="37"/>
      <c r="C53" s="37"/>
    </row>
    <row r="54" spans="1:3" ht="15.75">
      <c r="A54" s="37"/>
      <c r="B54" s="37"/>
      <c r="C54" s="37"/>
    </row>
    <row r="55" spans="1:3" ht="15.75">
      <c r="A55" s="37"/>
      <c r="B55" s="37"/>
      <c r="C55" s="37"/>
    </row>
    <row r="56" spans="1:3" ht="15.75">
      <c r="A56" s="37"/>
      <c r="B56" s="37"/>
      <c r="C56" s="37"/>
    </row>
    <row r="57" spans="1:3" ht="15.75">
      <c r="A57" s="37"/>
      <c r="B57" s="37"/>
      <c r="C57" s="37"/>
    </row>
    <row r="58" spans="1:3" ht="15.75">
      <c r="A58" s="37"/>
      <c r="B58" s="37"/>
      <c r="C58" s="37"/>
    </row>
    <row r="59" spans="1:3" ht="15.75">
      <c r="A59" s="37"/>
      <c r="B59" s="37"/>
      <c r="C59" s="37"/>
    </row>
    <row r="60" spans="1:3" ht="15.75">
      <c r="A60" s="37"/>
      <c r="B60" s="37"/>
      <c r="C60" s="37"/>
    </row>
    <row r="61" spans="1:3" ht="18.75">
      <c r="A61" s="31" t="s">
        <v>32</v>
      </c>
      <c r="B61" s="31"/>
      <c r="C61" s="31"/>
    </row>
    <row r="62" spans="1:3" ht="18.75">
      <c r="A62" s="31"/>
      <c r="B62" s="31"/>
      <c r="C62" s="31"/>
    </row>
    <row r="63" spans="1:3" ht="18.75">
      <c r="A63" s="32" t="s">
        <v>33</v>
      </c>
      <c r="B63" s="31"/>
      <c r="C63" s="31"/>
    </row>
    <row r="64" spans="1:3" ht="18.75">
      <c r="A64" s="32" t="s">
        <v>34</v>
      </c>
      <c r="B64" s="33"/>
      <c r="C64" s="33"/>
    </row>
    <row r="65" spans="1:3" ht="18.75">
      <c r="A65" s="34" t="s">
        <v>35</v>
      </c>
      <c r="B65" s="33"/>
      <c r="C65" s="33"/>
    </row>
    <row r="66" spans="1:3" ht="18.75">
      <c r="A66" s="33" t="s">
        <v>36</v>
      </c>
      <c r="B66" s="33"/>
      <c r="C66" s="33"/>
    </row>
    <row r="67" spans="1:3" ht="18.75">
      <c r="A67" s="33"/>
      <c r="B67" s="33"/>
      <c r="C67" s="33"/>
    </row>
    <row r="68" spans="1:3" ht="18.75">
      <c r="A68" s="34" t="s">
        <v>37</v>
      </c>
      <c r="B68" s="33"/>
      <c r="C68" s="33"/>
    </row>
    <row r="69" spans="1:3" ht="18.75">
      <c r="A69" s="35" t="s">
        <v>38</v>
      </c>
      <c r="B69" s="33"/>
      <c r="C69" s="33"/>
    </row>
    <row r="70" spans="1:3" ht="18.75">
      <c r="A70" s="33" t="s">
        <v>36</v>
      </c>
      <c r="B70" s="33"/>
      <c r="C70" s="33"/>
    </row>
    <row r="71" spans="1:3" ht="18.75">
      <c r="A71" s="33"/>
      <c r="B71" s="33"/>
      <c r="C71" s="33"/>
    </row>
    <row r="72" spans="1:3" ht="18.75">
      <c r="A72" s="33" t="s">
        <v>39</v>
      </c>
      <c r="B72" s="33"/>
      <c r="C72" s="33"/>
    </row>
    <row r="73" spans="1:3" ht="18.75">
      <c r="A73" s="33" t="s">
        <v>40</v>
      </c>
      <c r="B73" s="33"/>
      <c r="C73" s="33"/>
    </row>
    <row r="74" spans="1:3" ht="18.75">
      <c r="A74" s="33" t="s">
        <v>41</v>
      </c>
      <c r="B74" s="33"/>
      <c r="C74" s="33"/>
    </row>
    <row r="75" spans="1:3" ht="18.75">
      <c r="A75" s="33" t="s">
        <v>36</v>
      </c>
      <c r="B75" s="33"/>
      <c r="C75" s="33"/>
    </row>
    <row r="76" spans="1:3" ht="18.75">
      <c r="A76" s="31"/>
      <c r="B76" s="31"/>
      <c r="C76" s="31"/>
    </row>
    <row r="77" spans="1:3" ht="18.75">
      <c r="A77" s="31"/>
      <c r="B77" s="31"/>
      <c r="C77" s="31"/>
    </row>
    <row r="78" spans="1:3" ht="18.75">
      <c r="A78" s="31"/>
      <c r="B78" s="31"/>
      <c r="C78" s="31"/>
    </row>
    <row r="79" spans="1:3" ht="18.75">
      <c r="A79" s="31"/>
      <c r="B79" s="31"/>
      <c r="C79" s="31"/>
    </row>
    <row r="80" spans="1:3" ht="18.75">
      <c r="A80" s="31"/>
      <c r="B80" s="31"/>
      <c r="C80" s="31"/>
    </row>
    <row r="81" spans="1:3" ht="18.75">
      <c r="A81" s="31"/>
      <c r="B81" s="31"/>
      <c r="C81" s="31"/>
    </row>
    <row r="82" spans="1:3" ht="18.75">
      <c r="A82" s="32"/>
      <c r="B82" s="31"/>
      <c r="C82" s="31"/>
    </row>
    <row r="83" spans="1:3" ht="18.75">
      <c r="A83" s="38"/>
      <c r="B83" s="38"/>
      <c r="C83" s="38"/>
    </row>
    <row r="84" spans="1:3" ht="18.75">
      <c r="A84" s="34"/>
      <c r="B84" s="36"/>
      <c r="C84" s="32"/>
    </row>
    <row r="85" spans="1:3" ht="18.75">
      <c r="A85" s="34" t="s">
        <v>42</v>
      </c>
      <c r="B85" s="36"/>
      <c r="C85" s="32"/>
    </row>
    <row r="86" spans="1:3" ht="18.75">
      <c r="A86" s="34" t="s">
        <v>43</v>
      </c>
      <c r="B86" s="36"/>
      <c r="C86" s="32"/>
    </row>
    <row r="87" spans="1:3" ht="15.75">
      <c r="A87" s="37"/>
      <c r="B87" s="37"/>
      <c r="C87" s="37"/>
    </row>
  </sheetData>
  <sheetProtection/>
  <mergeCells count="5">
    <mergeCell ref="A83:C83"/>
    <mergeCell ref="A5:J5"/>
    <mergeCell ref="H1:J1"/>
    <mergeCell ref="H2:J2"/>
    <mergeCell ref="H3:J3"/>
  </mergeCells>
  <printOptions/>
  <pageMargins left="1.1811023622047245" right="0.3937007874015748" top="0.5905511811023623" bottom="0.3937007874015748" header="0.15748031496062992" footer="0.1968503937007874"/>
  <pageSetup firstPageNumber="96" useFirstPageNumber="1" horizontalDpi="600" verticalDpi="600" orientation="portrait" paperSize="9" scale="8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Лариса  Киселева</cp:lastModifiedBy>
  <cp:lastPrinted>2013-03-27T07:20:03Z</cp:lastPrinted>
  <dcterms:created xsi:type="dcterms:W3CDTF">2006-05-05T07:44:43Z</dcterms:created>
  <dcterms:modified xsi:type="dcterms:W3CDTF">2013-06-04T09:11:02Z</dcterms:modified>
  <cp:category/>
  <cp:version/>
  <cp:contentType/>
  <cp:contentStatus/>
</cp:coreProperties>
</file>