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'Отчет'!$8:$8</definedName>
  </definedNames>
  <calcPr fullCalcOnLoad="1"/>
</workbook>
</file>

<file path=xl/sharedStrings.xml><?xml version="1.0" encoding="utf-8"?>
<sst xmlns="http://schemas.openxmlformats.org/spreadsheetml/2006/main" count="227" uniqueCount="90">
  <si>
    <t xml:space="preserve"> </t>
  </si>
  <si>
    <t>(плюс, минус)</t>
  </si>
  <si>
    <t xml:space="preserve">  </t>
  </si>
  <si>
    <t>(тыс.руб.)</t>
  </si>
  <si>
    <t>Раздел, подраздел</t>
  </si>
  <si>
    <t>Управление образования Администрации ЗАТО Северск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</si>
  <si>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</si>
  <si>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</si>
  <si>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</si>
  <si>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</si>
  <si>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</si>
  <si>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</si>
  <si>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 xml:space="preserve">   Строительство универсального спортивного зала МАОУ СФМЛ</t>
  </si>
  <si>
    <t>УКС Администрации ЗАТО Северск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</si>
  <si>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</si>
  <si>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</si>
  <si>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</si>
  <si>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</si>
  <si>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</si>
  <si>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</si>
  <si>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</si>
  <si>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</si>
  <si>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</si>
  <si>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</si>
  <si>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</si>
  <si>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</si>
  <si>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</si>
  <si>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</si>
  <si>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</si>
  <si>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</si>
  <si>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 xml:space="preserve">   Строительство сооружения по очистке промывной воды  г.Северска, водозабор № 1</t>
  </si>
  <si>
    <t>Благоустройство</t>
  </si>
  <si>
    <t>0503</t>
  </si>
  <si>
    <t xml:space="preserve">   Расширение территории кладбища в дер. Семиозерки</t>
  </si>
  <si>
    <t>Физическая культура и спорт</t>
  </si>
  <si>
    <t>1100</t>
  </si>
  <si>
    <t>Физическая культура</t>
  </si>
  <si>
    <t>1101</t>
  </si>
  <si>
    <t>ВСЕГО:</t>
  </si>
  <si>
    <t>1</t>
  </si>
  <si>
    <t xml:space="preserve">               к Решению Думы ЗАТО Северск</t>
  </si>
  <si>
    <r>
      <t xml:space="preserve">               от </t>
    </r>
    <r>
      <rPr>
        <u val="single"/>
        <sz val="12"/>
        <rFont val="Times New Roman"/>
        <family val="1"/>
      </rPr>
      <t xml:space="preserve">20.12.2012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32/1</t>
    </r>
  </si>
  <si>
    <t xml:space="preserve"> РАСХОДЫ 
бюджета ЗАТО Северск на осуществление бюджетных инвестиций 
в объекты капитального строительства муниципальной собственности ЗАТО Северск 
на 2013 год</t>
  </si>
  <si>
    <t>Наименование</t>
  </si>
  <si>
    <t>Утв. Думой
ЗАТО Северск 2013г.</t>
  </si>
  <si>
    <t>Уточн. Думой
 ЗАТО Северск 2013г.</t>
  </si>
  <si>
    <t xml:space="preserve">   Строительство гаража для пожарной техники добровольной пожарной охраны в пос.Орловка</t>
  </si>
  <si>
    <t xml:space="preserve">   Реконструкция автодороги "ул.Ленинградская" в г.Северске Томской области. I этап (участок ул.Победы - ул.Славского), II этап (участок ДОК - ул.Победы) </t>
  </si>
  <si>
    <t xml:space="preserve">   Строительство улицы Солнечная в г.Северске Томской области. Участок от ул.Калинина до Северной дороги </t>
  </si>
  <si>
    <t xml:space="preserve">   Реконструкция автодороги № 10 </t>
  </si>
  <si>
    <t>за счет средств местного бюджета</t>
  </si>
  <si>
    <t>за счет средств федерального бюджета</t>
  </si>
  <si>
    <t xml:space="preserve">   Строительство промышленного парка </t>
  </si>
  <si>
    <t xml:space="preserve">   Строительство торгово-развлекательного центра в районе КПП г.Северска (проектно-изыскательские работы)</t>
  </si>
  <si>
    <t xml:space="preserve">   Строительство парковки и гостиницы в районе КПП г.Северска (проектно-изыскательские работы)</t>
  </si>
  <si>
    <t xml:space="preserve">   Строительство детского парка развлечений в районе КПП г.Северска (проектно-изыскательские работы)</t>
  </si>
  <si>
    <t xml:space="preserve">   Строительство аквапарка в районе КПП г.Северска (проектно-изыскательские работы)</t>
  </si>
  <si>
    <t xml:space="preserve">   Проект планировки территории для индивидуального жилищного строительства в пос. Самусь  (проектно-изыскательские работы)</t>
  </si>
  <si>
    <t xml:space="preserve">   Проект разработки Северского месторождения подземных вод  (проектно-изыскательские работы)</t>
  </si>
  <si>
    <t xml:space="preserve">   Реконструкция котельной в пос.Орловка </t>
  </si>
  <si>
    <t xml:space="preserve">   Строительство водопровода по ул.Озерной в пос.Самусь</t>
  </si>
  <si>
    <t xml:space="preserve">   Строительство подъезда с площадкой (пирсом) с твердым покрытием размерами 12*12 для установки пожарных автомобилей и забора воды в любое время года к естественному водоисточнику в дер.Семиозерки (озеро Мальцево) </t>
  </si>
  <si>
    <t xml:space="preserve">   Строительство подъезда с площадкой (пирсом) с твердым покрытием размерами 12*12 для установки пожарных автомобилей и забора воды в любое время года к естественному водоисточнику в районе ул.Нижняя Ксензовка </t>
  </si>
  <si>
    <t xml:space="preserve">   Строительство резервной магистральной теплосети от ТК-3а до ТП-6 в Иглаково </t>
  </si>
  <si>
    <t xml:space="preserve">   Строительство системы оповещения территории г.Северска (проектно-изыскательские работы)</t>
  </si>
  <si>
    <t xml:space="preserve">   Строительство инженерных сетей в микрорайоне 12 </t>
  </si>
  <si>
    <t xml:space="preserve">   Строительство теплосети пос.Иглаково </t>
  </si>
  <si>
    <t xml:space="preserve">   Строительство 6 скважин на существующих подземных водозаборах (3 очередь). Водозабор № 1. Скважины № 7а, 15а в г.Северске Томской области </t>
  </si>
  <si>
    <t xml:space="preserve">   Строительство монумента создателям атомной промышленности и энергетики </t>
  </si>
  <si>
    <t xml:space="preserve">   Реконструкция стелы в районе моста через р.Киргизка </t>
  </si>
  <si>
    <t xml:space="preserve">   Строительство полигона твердых бытовых отходов в пос.Самусь </t>
  </si>
  <si>
    <t xml:space="preserve">   Реконструкция фонтана перед МБУ СМТ </t>
  </si>
  <si>
    <t xml:space="preserve">   Строительство фонтана в районе Природного парка (проектно-изыскательские работы)</t>
  </si>
  <si>
    <t xml:space="preserve">   Строительство детского сада на 260 мест в микрорайоне № 10 </t>
  </si>
  <si>
    <t xml:space="preserve">   Реконструкция здания по ул.Калинина, 47а </t>
  </si>
  <si>
    <t xml:space="preserve">   Реконструкция стадиона "Янтарь" </t>
  </si>
  <si>
    <t xml:space="preserve">   Реконструкция зданий и сооружений МБОУ "Северский лицей" </t>
  </si>
  <si>
    <t>за счет средств областного бюджета</t>
  </si>
  <si>
    <t>за счет средств областного бюджета:</t>
  </si>
  <si>
    <t>за счет средств местного бюджета:</t>
  </si>
  <si>
    <t xml:space="preserve">   Строительство комплексной спортивной площадки МБОУ 
"СОШ № 90"</t>
  </si>
  <si>
    <t xml:space="preserve">   Строительство сооружения по очистке промывной воды  г.Северска, водозабор № 2</t>
  </si>
  <si>
    <t>Строительство проезда Новый в микрорайоне 12 (проектно-изыскательские работы)</t>
  </si>
  <si>
    <r>
      <t xml:space="preserve">Строительство муниципального общественного кладбища в г.Северске </t>
    </r>
    <r>
      <rPr>
        <sz val="12"/>
        <rFont val="Times New Roman"/>
        <family val="1"/>
      </rPr>
      <t>(проектно-изыскательские работы)</t>
    </r>
  </si>
  <si>
    <t xml:space="preserve">   Устройство ограждения территории МБОУ "СОШ № 83"</t>
  </si>
  <si>
    <t xml:space="preserve">   Устройство ограждения территории МБОУ "СОШ № 198"</t>
  </si>
  <si>
    <t xml:space="preserve">               Приложение 11</t>
  </si>
  <si>
    <t>УМСП КиС Администрации ЗАТО Северск</t>
  </si>
  <si>
    <t>63 068,00;</t>
  </si>
  <si>
    <t xml:space="preserve">   Строительство многопрофильного спортивного комплекса по ул.Калинина в г.Северске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</si>
</sst>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34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theme="1"/>
      <name val="Arial Cyr"/>
      <family val="2"/>
    </font>
    <font>
      <sz val="12"/>
      <color theme="0"/>
      <name val="Arial Cyr"/>
      <family val="2"/>
    </font>
    <font>
      <sz val="12"/>
      <color rgb="FF3F3F76"/>
      <name val="Arial Cyr"/>
      <family val="2"/>
    </font>
    <font>
      <b/>
      <sz val="12"/>
      <color rgb="FF3F3F3F"/>
      <name val="Arial Cyr"/>
      <family val="2"/>
    </font>
    <font>
      <b/>
      <sz val="12"/>
      <color rgb="FFFA7D00"/>
      <name val="Arial Cyr"/>
      <family val="2"/>
    </font>
    <font>
      <b/>
      <sz val="12"/>
      <color theme="1"/>
      <name val="Arial Cyr"/>
      <family val="2"/>
    </font>
    <font>
      <b/>
      <sz val="12"/>
      <color theme="0"/>
      <name val="Arial Cyr"/>
      <family val="2"/>
    </font>
    <font>
      <sz val="12"/>
      <color rgb="FF9C6500"/>
      <name val="Arial Cyr"/>
      <family val="2"/>
    </font>
    <font>
      <sz val="12"/>
      <color rgb="FF9C0006"/>
      <name val="Arial Cyr"/>
      <family val="2"/>
    </font>
    <font>
      <i/>
      <sz val="12"/>
      <color rgb="FF7F7F7F"/>
      <name val="Arial Cyr"/>
      <family val="2"/>
    </font>
    <font>
      <sz val="12"/>
      <color rgb="FFFA7D00"/>
      <name val="Arial Cyr"/>
      <family val="2"/>
    </font>
    <font>
      <sz val="12"/>
      <color rgb="FFFF0000"/>
      <name val="Arial Cyr"/>
      <family val="2"/>
    </font>
    <font>
      <sz val="12"/>
      <color rgb="FF006100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1" applyNumberFormat="0" applyAlignment="0" applyProtection="0"/>
    <xf numFmtId="0" fontId="24" fillId="24" borderId="2" applyNumberFormat="0" applyAlignment="0" applyProtection="0"/>
    <xf numFmtId="0" fontId="25" fillId="24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5" borderId="7" applyNumberFormat="0" applyAlignment="0" applyProtection="0"/>
    <xf numFmtId="0" fontId="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</cellStyleXfs>
  <cellXfs count="21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left" vertical="center" wrapText="1"/>
    </xf>
    <xf numFmtId="2" fontId="2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vertical="center" wrapText="1"/>
    </xf>
    <xf numFmtId="2" fontId="2" fillId="0" borderId="0" xfId="0" applyNumberFormat="1" applyFont="1" applyFill="1" applyAlignment="1">
      <alignment horizontal="left" vertical="center" wrapText="1"/>
    </xf>
    <xf numFmtId="2" fontId="2" fillId="0" borderId="0" xfId="52" applyNumberFormat="1" applyFont="1" applyFill="1" applyBorder="1" applyAlignment="1" applyProtection="1">
      <alignment horizontal="left" vertical="center" wrapText="1"/>
      <protection/>
    </xf>
    <xf numFmtId="2" fontId="2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1"/>
  <sheetViews>
    <sheetView showZeros="0" tabSelected="1" view="pageBreakPreview" zoomScaleSheetLayoutView="100" workbookViewId="0" topLeftCell="A1">
      <selection activeCell="B9" sqref="B9"/>
    </sheetView>
  </sheetViews>
  <sheetFormatPr defaultColWidth="8.8515625" defaultRowHeight="12.75"/>
  <cols>
    <col min="1" max="1" width="8.140625" style="4" customWidth="1"/>
    <col min="2" max="2" width="66.8515625" style="5" customWidth="1"/>
    <col min="3" max="3" width="13.421875" style="7" customWidth="1"/>
    <col min="4" max="4" width="12.421875" style="7" customWidth="1"/>
    <col min="5" max="5" width="14.140625" style="7" customWidth="1"/>
    <col min="6" max="16384" width="8.8515625" style="6" customWidth="1"/>
  </cols>
  <sheetData>
    <row r="1" spans="3:5" ht="15.75">
      <c r="C1" s="18" t="s">
        <v>86</v>
      </c>
      <c r="D1" s="18"/>
      <c r="E1" s="18"/>
    </row>
    <row r="2" spans="3:5" ht="15.75">
      <c r="C2" s="18" t="s">
        <v>40</v>
      </c>
      <c r="D2" s="18"/>
      <c r="E2" s="18"/>
    </row>
    <row r="3" spans="1:5" ht="15.75">
      <c r="A3" s="4" t="s">
        <v>2</v>
      </c>
      <c r="C3" s="19" t="s">
        <v>41</v>
      </c>
      <c r="D3" s="19"/>
      <c r="E3" s="19"/>
    </row>
    <row r="4" spans="1:2" ht="15.75">
      <c r="A4" s="4" t="s">
        <v>2</v>
      </c>
      <c r="B4" s="5" t="s">
        <v>0</v>
      </c>
    </row>
    <row r="5" spans="1:5" ht="72.75" customHeight="1">
      <c r="A5" s="20" t="s">
        <v>42</v>
      </c>
      <c r="B5" s="20"/>
      <c r="C5" s="20"/>
      <c r="D5" s="20"/>
      <c r="E5" s="20"/>
    </row>
    <row r="6" ht="15.75">
      <c r="E6" s="7" t="s">
        <v>3</v>
      </c>
    </row>
    <row r="7" spans="1:5" ht="65.25" customHeight="1">
      <c r="A7" s="8" t="s">
        <v>4</v>
      </c>
      <c r="B7" s="9" t="s">
        <v>43</v>
      </c>
      <c r="C7" s="9" t="s">
        <v>44</v>
      </c>
      <c r="D7" s="9" t="s">
        <v>1</v>
      </c>
      <c r="E7" s="9" t="s">
        <v>45</v>
      </c>
    </row>
    <row r="8" spans="1:5" s="15" customFormat="1" ht="15.75">
      <c r="A8" s="14" t="s">
        <v>39</v>
      </c>
      <c r="B8" s="14">
        <v>2</v>
      </c>
      <c r="C8" s="14">
        <v>3</v>
      </c>
      <c r="D8" s="14">
        <v>4</v>
      </c>
      <c r="E8" s="14">
        <v>5</v>
      </c>
    </row>
    <row r="9" spans="1:5" ht="15.75">
      <c r="A9" s="9" t="s">
        <v>15</v>
      </c>
      <c r="B9" s="10" t="s">
        <v>14</v>
      </c>
      <c r="C9" s="3">
        <v>8.74</v>
      </c>
      <c r="D9" s="3"/>
      <c r="E9" s="3">
        <f>E10</f>
        <v>8.74</v>
      </c>
    </row>
    <row r="10" spans="1:5" ht="19.5" customHeight="1">
      <c r="A10" s="9" t="s">
        <v>17</v>
      </c>
      <c r="B10" s="10" t="s">
        <v>16</v>
      </c>
      <c r="C10" s="3">
        <v>8.74</v>
      </c>
      <c r="D10" s="3"/>
      <c r="E10" s="3">
        <f>E11</f>
        <v>8.74</v>
      </c>
    </row>
    <row r="11" spans="1:5" ht="34.5" customHeight="1">
      <c r="A11" s="9" t="s">
        <v>17</v>
      </c>
      <c r="B11" s="10" t="s">
        <v>46</v>
      </c>
      <c r="C11" s="3">
        <v>8.74</v>
      </c>
      <c r="D11" s="3"/>
      <c r="E11" s="3">
        <v>8.74</v>
      </c>
    </row>
    <row r="12" spans="1:5" ht="19.5" customHeight="1">
      <c r="A12" s="9" t="s">
        <v>17</v>
      </c>
      <c r="B12" s="10" t="s">
        <v>50</v>
      </c>
      <c r="C12" s="3">
        <v>8.74</v>
      </c>
      <c r="D12" s="3"/>
      <c r="E12" s="3">
        <v>8.74</v>
      </c>
    </row>
    <row r="13" spans="1:5" ht="19.5" customHeight="1">
      <c r="A13" s="9" t="s">
        <v>19</v>
      </c>
      <c r="B13" s="10" t="s">
        <v>18</v>
      </c>
      <c r="C13" s="3">
        <v>88116.89</v>
      </c>
      <c r="D13" s="3">
        <f>D14+D24</f>
        <v>-2000</v>
      </c>
      <c r="E13" s="3">
        <f>C13+D13</f>
        <v>86116.89</v>
      </c>
    </row>
    <row r="14" spans="1:5" ht="19.5" customHeight="1">
      <c r="A14" s="9" t="s">
        <v>21</v>
      </c>
      <c r="B14" s="10" t="s">
        <v>20</v>
      </c>
      <c r="C14" s="3">
        <v>82682.79</v>
      </c>
      <c r="D14" s="3">
        <f>D15+D17+D20+D22</f>
        <v>-2000</v>
      </c>
      <c r="E14" s="3">
        <f>C14+D14</f>
        <v>80682.79</v>
      </c>
    </row>
    <row r="15" spans="1:5" ht="47.25">
      <c r="A15" s="9" t="s">
        <v>21</v>
      </c>
      <c r="B15" s="10" t="s">
        <v>47</v>
      </c>
      <c r="C15" s="3">
        <v>11350.2</v>
      </c>
      <c r="D15" s="3">
        <v>0</v>
      </c>
      <c r="E15" s="3">
        <v>11350.2</v>
      </c>
    </row>
    <row r="16" spans="1:5" ht="19.5" customHeight="1">
      <c r="A16" s="9" t="s">
        <v>21</v>
      </c>
      <c r="B16" s="10" t="s">
        <v>50</v>
      </c>
      <c r="C16" s="3">
        <v>11350.2</v>
      </c>
      <c r="D16" s="3">
        <v>0</v>
      </c>
      <c r="E16" s="3">
        <v>11350.2</v>
      </c>
    </row>
    <row r="17" spans="1:5" ht="34.5" customHeight="1">
      <c r="A17" s="9" t="s">
        <v>21</v>
      </c>
      <c r="B17" s="10" t="s">
        <v>48</v>
      </c>
      <c r="C17" s="3">
        <v>33886.08</v>
      </c>
      <c r="D17" s="3">
        <f>D18+D19</f>
        <v>-2000</v>
      </c>
      <c r="E17" s="3">
        <f>C17+D17</f>
        <v>31886.08</v>
      </c>
    </row>
    <row r="18" spans="1:5" ht="19.5" customHeight="1">
      <c r="A18" s="9" t="s">
        <v>21</v>
      </c>
      <c r="B18" s="10" t="s">
        <v>50</v>
      </c>
      <c r="C18" s="3">
        <v>28809.64</v>
      </c>
      <c r="D18" s="3">
        <v>-2000</v>
      </c>
      <c r="E18" s="3">
        <f>C18+D18</f>
        <v>26809.64</v>
      </c>
    </row>
    <row r="19" spans="1:5" ht="19.5" customHeight="1">
      <c r="A19" s="9" t="s">
        <v>21</v>
      </c>
      <c r="B19" s="10" t="s">
        <v>51</v>
      </c>
      <c r="C19" s="3">
        <v>5076.44</v>
      </c>
      <c r="D19" s="3"/>
      <c r="E19" s="3">
        <f>C19+D19</f>
        <v>5076.44</v>
      </c>
    </row>
    <row r="20" spans="1:5" ht="19.5" customHeight="1">
      <c r="A20" s="9" t="s">
        <v>21</v>
      </c>
      <c r="B20" s="10" t="s">
        <v>49</v>
      </c>
      <c r="C20" s="3">
        <v>35882.6</v>
      </c>
      <c r="D20" s="3">
        <v>0</v>
      </c>
      <c r="E20" s="3">
        <v>35882.6</v>
      </c>
    </row>
    <row r="21" spans="1:5" ht="19.5" customHeight="1">
      <c r="A21" s="9" t="s">
        <v>21</v>
      </c>
      <c r="B21" s="10" t="s">
        <v>50</v>
      </c>
      <c r="C21" s="3">
        <v>35882.6</v>
      </c>
      <c r="D21" s="3">
        <v>0</v>
      </c>
      <c r="E21" s="3">
        <v>35882.6</v>
      </c>
    </row>
    <row r="22" spans="1:5" ht="34.5" customHeight="1">
      <c r="A22" s="9" t="s">
        <v>21</v>
      </c>
      <c r="B22" s="10" t="s">
        <v>82</v>
      </c>
      <c r="C22" s="3">
        <v>1563.91</v>
      </c>
      <c r="D22" s="3">
        <f>D23</f>
        <v>0</v>
      </c>
      <c r="E22" s="3">
        <f>C22+D22</f>
        <v>1563.91</v>
      </c>
    </row>
    <row r="23" spans="1:5" ht="19.5" customHeight="1">
      <c r="A23" s="9" t="s">
        <v>21</v>
      </c>
      <c r="B23" s="10" t="s">
        <v>50</v>
      </c>
      <c r="C23" s="16">
        <v>1563.91</v>
      </c>
      <c r="D23" s="3"/>
      <c r="E23" s="3">
        <f>C23+D23</f>
        <v>1563.91</v>
      </c>
    </row>
    <row r="24" spans="1:5" ht="19.5" customHeight="1">
      <c r="A24" s="9" t="s">
        <v>23</v>
      </c>
      <c r="B24" s="10" t="s">
        <v>22</v>
      </c>
      <c r="C24" s="3">
        <v>5434.1</v>
      </c>
      <c r="D24" s="3">
        <f>D25+D27+D29+D31+D33</f>
        <v>0</v>
      </c>
      <c r="E24" s="3">
        <f>E25+E27+E29+E31+E33</f>
        <v>5434.1</v>
      </c>
    </row>
    <row r="25" spans="1:5" ht="19.5" customHeight="1">
      <c r="A25" s="9" t="s">
        <v>23</v>
      </c>
      <c r="B25" s="10" t="s">
        <v>52</v>
      </c>
      <c r="C25" s="3">
        <v>3370.61</v>
      </c>
      <c r="D25" s="3">
        <v>0</v>
      </c>
      <c r="E25" s="3">
        <v>3370.61</v>
      </c>
    </row>
    <row r="26" spans="1:5" ht="19.5" customHeight="1">
      <c r="A26" s="9" t="s">
        <v>23</v>
      </c>
      <c r="B26" s="10" t="s">
        <v>50</v>
      </c>
      <c r="C26" s="3">
        <v>3370.61</v>
      </c>
      <c r="D26" s="3">
        <v>0</v>
      </c>
      <c r="E26" s="3">
        <v>3370.61</v>
      </c>
    </row>
    <row r="27" spans="1:5" ht="31.5">
      <c r="A27" s="9" t="s">
        <v>23</v>
      </c>
      <c r="B27" s="10" t="s">
        <v>53</v>
      </c>
      <c r="C27" s="3">
        <v>600.33</v>
      </c>
      <c r="D27" s="3"/>
      <c r="E27" s="3">
        <v>600.33</v>
      </c>
    </row>
    <row r="28" spans="1:5" ht="19.5" customHeight="1">
      <c r="A28" s="9" t="s">
        <v>23</v>
      </c>
      <c r="B28" s="10" t="s">
        <v>50</v>
      </c>
      <c r="C28" s="3">
        <v>600.33</v>
      </c>
      <c r="D28" s="3"/>
      <c r="E28" s="3">
        <v>600.33</v>
      </c>
    </row>
    <row r="29" spans="1:5" ht="34.5" customHeight="1">
      <c r="A29" s="9" t="s">
        <v>23</v>
      </c>
      <c r="B29" s="10" t="s">
        <v>54</v>
      </c>
      <c r="C29" s="3">
        <v>530.02</v>
      </c>
      <c r="D29" s="3"/>
      <c r="E29" s="3">
        <v>530.02</v>
      </c>
    </row>
    <row r="30" spans="1:5" ht="19.5" customHeight="1">
      <c r="A30" s="9" t="s">
        <v>23</v>
      </c>
      <c r="B30" s="10" t="s">
        <v>50</v>
      </c>
      <c r="C30" s="3">
        <v>530.02</v>
      </c>
      <c r="D30" s="3"/>
      <c r="E30" s="3">
        <v>530.02</v>
      </c>
    </row>
    <row r="31" spans="1:5" ht="34.5" customHeight="1">
      <c r="A31" s="9" t="s">
        <v>23</v>
      </c>
      <c r="B31" s="10" t="s">
        <v>55</v>
      </c>
      <c r="C31" s="3">
        <v>567.5</v>
      </c>
      <c r="D31" s="3"/>
      <c r="E31" s="3">
        <v>567.5</v>
      </c>
    </row>
    <row r="32" spans="1:5" ht="19.5" customHeight="1">
      <c r="A32" s="9" t="s">
        <v>23</v>
      </c>
      <c r="B32" s="10" t="s">
        <v>50</v>
      </c>
      <c r="C32" s="3">
        <v>567.5</v>
      </c>
      <c r="D32" s="3"/>
      <c r="E32" s="3">
        <v>567.5</v>
      </c>
    </row>
    <row r="33" spans="1:5" ht="34.5" customHeight="1">
      <c r="A33" s="9" t="s">
        <v>23</v>
      </c>
      <c r="B33" s="10" t="s">
        <v>56</v>
      </c>
      <c r="C33" s="3">
        <v>365.64</v>
      </c>
      <c r="D33" s="3"/>
      <c r="E33" s="3">
        <v>365.64</v>
      </c>
    </row>
    <row r="34" spans="1:5" ht="19.5" customHeight="1">
      <c r="A34" s="9" t="s">
        <v>23</v>
      </c>
      <c r="B34" s="10" t="s">
        <v>50</v>
      </c>
      <c r="C34" s="3">
        <v>365.64</v>
      </c>
      <c r="D34" s="3"/>
      <c r="E34" s="3">
        <v>365.64</v>
      </c>
    </row>
    <row r="35" spans="1:5" ht="19.5" customHeight="1">
      <c r="A35" s="9" t="s">
        <v>25</v>
      </c>
      <c r="B35" s="10" t="s">
        <v>24</v>
      </c>
      <c r="C35" s="3">
        <v>61839.5</v>
      </c>
      <c r="D35" s="3">
        <f>D36+D39+D64</f>
        <v>-5000</v>
      </c>
      <c r="E35" s="3">
        <f>C35+D35</f>
        <v>56839.5</v>
      </c>
    </row>
    <row r="36" spans="1:5" ht="19.5" customHeight="1">
      <c r="A36" s="9" t="s">
        <v>27</v>
      </c>
      <c r="B36" s="10" t="s">
        <v>26</v>
      </c>
      <c r="C36" s="3">
        <v>1799</v>
      </c>
      <c r="D36" s="3">
        <f>D37</f>
        <v>0</v>
      </c>
      <c r="E36" s="3">
        <f>E37</f>
        <v>1799</v>
      </c>
    </row>
    <row r="37" spans="1:5" ht="36.75" customHeight="1">
      <c r="A37" s="9" t="s">
        <v>27</v>
      </c>
      <c r="B37" s="10" t="s">
        <v>57</v>
      </c>
      <c r="C37" s="3">
        <v>1799</v>
      </c>
      <c r="D37" s="3"/>
      <c r="E37" s="3">
        <v>1799</v>
      </c>
    </row>
    <row r="38" spans="1:5" ht="19.5" customHeight="1">
      <c r="A38" s="9" t="s">
        <v>27</v>
      </c>
      <c r="B38" s="10" t="s">
        <v>50</v>
      </c>
      <c r="C38" s="3">
        <v>1799</v>
      </c>
      <c r="D38" s="3"/>
      <c r="E38" s="3">
        <v>1799</v>
      </c>
    </row>
    <row r="39" spans="1:5" ht="19.5" customHeight="1">
      <c r="A39" s="9" t="s">
        <v>29</v>
      </c>
      <c r="B39" s="10" t="s">
        <v>28</v>
      </c>
      <c r="C39" s="3">
        <v>37028.47000000001</v>
      </c>
      <c r="D39" s="3">
        <f>D40+D42+D44+D46+D48+D50+D52+D54+D56+D58+D60+D62</f>
        <v>-5000</v>
      </c>
      <c r="E39" s="3">
        <f>C39+D39</f>
        <v>32028.47000000001</v>
      </c>
    </row>
    <row r="40" spans="1:5" ht="34.5" customHeight="1">
      <c r="A40" s="9" t="s">
        <v>29</v>
      </c>
      <c r="B40" s="10" t="s">
        <v>58</v>
      </c>
      <c r="C40" s="3">
        <v>915.25</v>
      </c>
      <c r="D40" s="3">
        <v>0</v>
      </c>
      <c r="E40" s="3">
        <v>915.25</v>
      </c>
    </row>
    <row r="41" spans="1:5" ht="19.5" customHeight="1">
      <c r="A41" s="9" t="s">
        <v>29</v>
      </c>
      <c r="B41" s="10" t="s">
        <v>50</v>
      </c>
      <c r="C41" s="3">
        <v>915.25</v>
      </c>
      <c r="D41" s="3">
        <v>0</v>
      </c>
      <c r="E41" s="3">
        <v>915.25</v>
      </c>
    </row>
    <row r="42" spans="1:5" ht="19.5" customHeight="1">
      <c r="A42" s="9" t="s">
        <v>29</v>
      </c>
      <c r="B42" s="10" t="s">
        <v>59</v>
      </c>
      <c r="C42" s="3">
        <v>11601.29</v>
      </c>
      <c r="D42" s="3">
        <v>0</v>
      </c>
      <c r="E42" s="3">
        <v>11601.29</v>
      </c>
    </row>
    <row r="43" spans="1:5" ht="19.5" customHeight="1">
      <c r="A43" s="9" t="s">
        <v>29</v>
      </c>
      <c r="B43" s="10" t="s">
        <v>50</v>
      </c>
      <c r="C43" s="3">
        <v>11601.29</v>
      </c>
      <c r="D43" s="3">
        <v>0</v>
      </c>
      <c r="E43" s="3">
        <v>11601.29</v>
      </c>
    </row>
    <row r="44" spans="1:5" ht="19.5" customHeight="1">
      <c r="A44" s="9" t="s">
        <v>29</v>
      </c>
      <c r="B44" s="10" t="s">
        <v>60</v>
      </c>
      <c r="C44" s="3">
        <v>600</v>
      </c>
      <c r="D44" s="3">
        <v>0</v>
      </c>
      <c r="E44" s="3">
        <v>600</v>
      </c>
    </row>
    <row r="45" spans="1:5" ht="19.5" customHeight="1">
      <c r="A45" s="9" t="s">
        <v>29</v>
      </c>
      <c r="B45" s="10" t="s">
        <v>50</v>
      </c>
      <c r="C45" s="3">
        <v>600</v>
      </c>
      <c r="D45" s="3">
        <v>0</v>
      </c>
      <c r="E45" s="3">
        <v>600</v>
      </c>
    </row>
    <row r="46" spans="1:5" ht="66" customHeight="1">
      <c r="A46" s="9" t="s">
        <v>29</v>
      </c>
      <c r="B46" s="10" t="s">
        <v>61</v>
      </c>
      <c r="C46" s="3">
        <v>626.55</v>
      </c>
      <c r="D46" s="3">
        <v>0</v>
      </c>
      <c r="E46" s="3">
        <v>626.55</v>
      </c>
    </row>
    <row r="47" spans="1:5" ht="19.5" customHeight="1">
      <c r="A47" s="9" t="s">
        <v>29</v>
      </c>
      <c r="B47" s="10" t="s">
        <v>50</v>
      </c>
      <c r="C47" s="3">
        <v>626.55</v>
      </c>
      <c r="D47" s="3">
        <v>0</v>
      </c>
      <c r="E47" s="3">
        <v>626.55</v>
      </c>
    </row>
    <row r="48" spans="1:5" ht="65.25" customHeight="1">
      <c r="A48" s="9" t="s">
        <v>29</v>
      </c>
      <c r="B48" s="10" t="s">
        <v>62</v>
      </c>
      <c r="C48" s="3">
        <v>1054.4</v>
      </c>
      <c r="D48" s="3">
        <v>0</v>
      </c>
      <c r="E48" s="3">
        <v>1054.4</v>
      </c>
    </row>
    <row r="49" spans="1:5" ht="19.5" customHeight="1">
      <c r="A49" s="9" t="s">
        <v>29</v>
      </c>
      <c r="B49" s="10" t="s">
        <v>50</v>
      </c>
      <c r="C49" s="3">
        <v>1054.4</v>
      </c>
      <c r="D49" s="3">
        <v>0</v>
      </c>
      <c r="E49" s="3">
        <v>1054.4</v>
      </c>
    </row>
    <row r="50" spans="1:5" ht="34.5" customHeight="1">
      <c r="A50" s="9" t="s">
        <v>29</v>
      </c>
      <c r="B50" s="10" t="s">
        <v>63</v>
      </c>
      <c r="C50" s="3">
        <v>8365.47</v>
      </c>
      <c r="D50" s="3">
        <v>0</v>
      </c>
      <c r="E50" s="3">
        <v>8365.47</v>
      </c>
    </row>
    <row r="51" spans="1:5" ht="19.5" customHeight="1">
      <c r="A51" s="9" t="s">
        <v>29</v>
      </c>
      <c r="B51" s="10" t="s">
        <v>50</v>
      </c>
      <c r="C51" s="3">
        <v>8365.47</v>
      </c>
      <c r="D51" s="3">
        <v>0</v>
      </c>
      <c r="E51" s="3">
        <v>8365.47</v>
      </c>
    </row>
    <row r="52" spans="1:5" ht="34.5" customHeight="1">
      <c r="A52" s="9" t="s">
        <v>29</v>
      </c>
      <c r="B52" s="10" t="s">
        <v>64</v>
      </c>
      <c r="C52" s="3">
        <v>65.97</v>
      </c>
      <c r="D52" s="3">
        <v>0</v>
      </c>
      <c r="E52" s="3">
        <v>65.97</v>
      </c>
    </row>
    <row r="53" spans="1:5" ht="19.5" customHeight="1">
      <c r="A53" s="9" t="s">
        <v>29</v>
      </c>
      <c r="B53" s="10" t="s">
        <v>50</v>
      </c>
      <c r="C53" s="3">
        <v>65.97</v>
      </c>
      <c r="D53" s="3">
        <v>0</v>
      </c>
      <c r="E53" s="3">
        <v>65.97</v>
      </c>
    </row>
    <row r="54" spans="1:5" ht="19.5" customHeight="1">
      <c r="A54" s="9" t="s">
        <v>29</v>
      </c>
      <c r="B54" s="10" t="s">
        <v>65</v>
      </c>
      <c r="C54" s="3">
        <v>1234.22</v>
      </c>
      <c r="D54" s="3"/>
      <c r="E54" s="3">
        <v>1234.22</v>
      </c>
    </row>
    <row r="55" spans="1:5" ht="19.5" customHeight="1">
      <c r="A55" s="9" t="s">
        <v>29</v>
      </c>
      <c r="B55" s="10" t="s">
        <v>50</v>
      </c>
      <c r="C55" s="3">
        <v>1234.22</v>
      </c>
      <c r="D55" s="3"/>
      <c r="E55" s="3">
        <v>1234.22</v>
      </c>
    </row>
    <row r="56" spans="1:5" ht="19.5" customHeight="1">
      <c r="A56" s="9" t="s">
        <v>29</v>
      </c>
      <c r="B56" s="10" t="s">
        <v>66</v>
      </c>
      <c r="C56" s="3">
        <v>220.3</v>
      </c>
      <c r="D56" s="3">
        <v>0</v>
      </c>
      <c r="E56" s="3">
        <v>220.3</v>
      </c>
    </row>
    <row r="57" spans="1:5" ht="19.5" customHeight="1">
      <c r="A57" s="9" t="s">
        <v>29</v>
      </c>
      <c r="B57" s="10" t="s">
        <v>50</v>
      </c>
      <c r="C57" s="3">
        <v>220.3</v>
      </c>
      <c r="D57" s="3">
        <v>0</v>
      </c>
      <c r="E57" s="3">
        <v>220.3</v>
      </c>
    </row>
    <row r="58" spans="1:5" ht="47.25">
      <c r="A58" s="9" t="s">
        <v>29</v>
      </c>
      <c r="B58" s="10" t="s">
        <v>67</v>
      </c>
      <c r="C58" s="3">
        <v>10621.56</v>
      </c>
      <c r="D58" s="3">
        <f>D59</f>
        <v>-5000</v>
      </c>
      <c r="E58" s="3">
        <f>C58+D58</f>
        <v>5621.5599999999995</v>
      </c>
    </row>
    <row r="59" spans="1:5" ht="19.5" customHeight="1">
      <c r="A59" s="9" t="s">
        <v>29</v>
      </c>
      <c r="B59" s="10" t="s">
        <v>50</v>
      </c>
      <c r="C59" s="3">
        <v>10621.56</v>
      </c>
      <c r="D59" s="3">
        <v>-5000</v>
      </c>
      <c r="E59" s="3">
        <f>C59+D59</f>
        <v>5621.5599999999995</v>
      </c>
    </row>
    <row r="60" spans="1:5" ht="34.5" customHeight="1">
      <c r="A60" s="9" t="s">
        <v>29</v>
      </c>
      <c r="B60" s="10" t="s">
        <v>30</v>
      </c>
      <c r="C60" s="3">
        <v>723.98</v>
      </c>
      <c r="D60" s="3"/>
      <c r="E60" s="3">
        <v>723.98</v>
      </c>
    </row>
    <row r="61" spans="1:5" ht="19.5" customHeight="1">
      <c r="A61" s="9" t="s">
        <v>29</v>
      </c>
      <c r="B61" s="10" t="s">
        <v>50</v>
      </c>
      <c r="C61" s="3">
        <v>723.98</v>
      </c>
      <c r="D61" s="3"/>
      <c r="E61" s="3">
        <v>723.98</v>
      </c>
    </row>
    <row r="62" spans="1:5" ht="34.5" customHeight="1">
      <c r="A62" s="9" t="s">
        <v>29</v>
      </c>
      <c r="B62" s="10" t="s">
        <v>81</v>
      </c>
      <c r="C62" s="3">
        <v>999.48</v>
      </c>
      <c r="D62" s="3">
        <f>D63</f>
        <v>0</v>
      </c>
      <c r="E62" s="3">
        <f>C62+D62</f>
        <v>999.48</v>
      </c>
    </row>
    <row r="63" spans="1:5" ht="19.5" customHeight="1">
      <c r="A63" s="9" t="s">
        <v>29</v>
      </c>
      <c r="B63" s="10" t="s">
        <v>50</v>
      </c>
      <c r="C63" s="3">
        <v>999.48</v>
      </c>
      <c r="D63" s="3"/>
      <c r="E63" s="3">
        <f>C63+D63</f>
        <v>999.48</v>
      </c>
    </row>
    <row r="64" spans="1:5" ht="19.5" customHeight="1">
      <c r="A64" s="9" t="s">
        <v>32</v>
      </c>
      <c r="B64" s="10" t="s">
        <v>31</v>
      </c>
      <c r="C64" s="3">
        <v>23012.03</v>
      </c>
      <c r="D64" s="3">
        <f>D65+D67+D69+D71+D73+D75+D77</f>
        <v>0</v>
      </c>
      <c r="E64" s="3">
        <f>C64+D64</f>
        <v>23012.03</v>
      </c>
    </row>
    <row r="65" spans="1:5" ht="34.5" customHeight="1">
      <c r="A65" s="9" t="s">
        <v>32</v>
      </c>
      <c r="B65" s="10" t="s">
        <v>68</v>
      </c>
      <c r="C65" s="3">
        <v>1200</v>
      </c>
      <c r="D65" s="3">
        <v>0</v>
      </c>
      <c r="E65" s="3">
        <v>1200</v>
      </c>
    </row>
    <row r="66" spans="1:5" ht="19.5" customHeight="1">
      <c r="A66" s="9" t="s">
        <v>32</v>
      </c>
      <c r="B66" s="10" t="s">
        <v>50</v>
      </c>
      <c r="C66" s="3">
        <v>1200</v>
      </c>
      <c r="D66" s="3">
        <v>0</v>
      </c>
      <c r="E66" s="3">
        <v>1200</v>
      </c>
    </row>
    <row r="67" spans="1:5" ht="19.5" customHeight="1">
      <c r="A67" s="9" t="s">
        <v>32</v>
      </c>
      <c r="B67" s="10" t="s">
        <v>69</v>
      </c>
      <c r="C67" s="3">
        <v>2714.52</v>
      </c>
      <c r="D67" s="3"/>
      <c r="E67" s="3">
        <v>2714.52</v>
      </c>
    </row>
    <row r="68" spans="1:5" ht="19.5" customHeight="1">
      <c r="A68" s="9" t="s">
        <v>32</v>
      </c>
      <c r="B68" s="10" t="s">
        <v>50</v>
      </c>
      <c r="C68" s="3">
        <v>2714.52</v>
      </c>
      <c r="D68" s="3"/>
      <c r="E68" s="3">
        <v>2714.52</v>
      </c>
    </row>
    <row r="69" spans="1:5" ht="19.5" customHeight="1">
      <c r="A69" s="9" t="s">
        <v>32</v>
      </c>
      <c r="B69" s="10" t="s">
        <v>33</v>
      </c>
      <c r="C69" s="3">
        <v>2715.12</v>
      </c>
      <c r="D69" s="3">
        <f>D70</f>
        <v>0</v>
      </c>
      <c r="E69" s="3">
        <f>C69+D69</f>
        <v>2715.12</v>
      </c>
    </row>
    <row r="70" spans="1:5" ht="19.5" customHeight="1">
      <c r="A70" s="9" t="s">
        <v>32</v>
      </c>
      <c r="B70" s="10" t="s">
        <v>50</v>
      </c>
      <c r="C70" s="3">
        <v>2715.12</v>
      </c>
      <c r="D70" s="3"/>
      <c r="E70" s="3">
        <f>C70+D70</f>
        <v>2715.12</v>
      </c>
    </row>
    <row r="71" spans="1:5" ht="24.75" customHeight="1">
      <c r="A71" s="9" t="s">
        <v>32</v>
      </c>
      <c r="B71" s="10" t="s">
        <v>70</v>
      </c>
      <c r="C71" s="3">
        <v>9670.15</v>
      </c>
      <c r="D71" s="3">
        <v>0</v>
      </c>
      <c r="E71" s="3">
        <v>9670.15</v>
      </c>
    </row>
    <row r="72" spans="1:5" ht="19.5" customHeight="1">
      <c r="A72" s="9" t="s">
        <v>32</v>
      </c>
      <c r="B72" s="10" t="s">
        <v>50</v>
      </c>
      <c r="C72" s="3">
        <v>9670.15</v>
      </c>
      <c r="D72" s="3">
        <v>0</v>
      </c>
      <c r="E72" s="3">
        <v>9670.15</v>
      </c>
    </row>
    <row r="73" spans="1:5" ht="19.5" customHeight="1">
      <c r="A73" s="9" t="s">
        <v>32</v>
      </c>
      <c r="B73" s="10" t="s">
        <v>71</v>
      </c>
      <c r="C73" s="3">
        <v>5363.04</v>
      </c>
      <c r="D73" s="3"/>
      <c r="E73" s="3">
        <v>5363.04</v>
      </c>
    </row>
    <row r="74" spans="1:5" ht="19.5" customHeight="1">
      <c r="A74" s="9" t="s">
        <v>32</v>
      </c>
      <c r="B74" s="10" t="s">
        <v>50</v>
      </c>
      <c r="C74" s="3">
        <v>5363.04</v>
      </c>
      <c r="D74" s="3"/>
      <c r="E74" s="3">
        <v>5363.04</v>
      </c>
    </row>
    <row r="75" spans="1:5" ht="34.5" customHeight="1">
      <c r="A75" s="9" t="s">
        <v>32</v>
      </c>
      <c r="B75" s="10" t="s">
        <v>72</v>
      </c>
      <c r="C75" s="3">
        <v>600</v>
      </c>
      <c r="D75" s="3"/>
      <c r="E75" s="3">
        <v>600</v>
      </c>
    </row>
    <row r="76" spans="1:5" ht="19.5" customHeight="1">
      <c r="A76" s="9" t="s">
        <v>32</v>
      </c>
      <c r="B76" s="10" t="s">
        <v>50</v>
      </c>
      <c r="C76" s="3">
        <v>600</v>
      </c>
      <c r="D76" s="3"/>
      <c r="E76" s="3">
        <v>600</v>
      </c>
    </row>
    <row r="77" spans="1:5" ht="34.5" customHeight="1">
      <c r="A77" s="9" t="s">
        <v>32</v>
      </c>
      <c r="B77" s="10" t="s">
        <v>83</v>
      </c>
      <c r="C77" s="3">
        <v>749.2</v>
      </c>
      <c r="D77" s="3">
        <f>D78</f>
        <v>0</v>
      </c>
      <c r="E77" s="3">
        <f>C77+D77</f>
        <v>749.2</v>
      </c>
    </row>
    <row r="78" spans="1:5" ht="19.5" customHeight="1">
      <c r="A78" s="9" t="s">
        <v>32</v>
      </c>
      <c r="B78" s="10" t="s">
        <v>50</v>
      </c>
      <c r="C78" s="3">
        <v>749.2</v>
      </c>
      <c r="D78" s="3"/>
      <c r="E78" s="3">
        <f>C78+D78</f>
        <v>749.2</v>
      </c>
    </row>
    <row r="79" spans="1:5" ht="19.5" customHeight="1">
      <c r="A79" s="9" t="s">
        <v>7</v>
      </c>
      <c r="B79" s="10" t="s">
        <v>6</v>
      </c>
      <c r="C79" s="3">
        <v>133798.69</v>
      </c>
      <c r="D79" s="3">
        <f>D80+D89</f>
        <v>0</v>
      </c>
      <c r="E79" s="3">
        <f>C79+D79</f>
        <v>133798.69</v>
      </c>
    </row>
    <row r="80" spans="1:5" ht="19.5" customHeight="1">
      <c r="A80" s="9" t="s">
        <v>9</v>
      </c>
      <c r="B80" s="10" t="s">
        <v>8</v>
      </c>
      <c r="C80" s="3">
        <v>90068.56999999999</v>
      </c>
      <c r="D80" s="3">
        <f>D81+D87</f>
        <v>0</v>
      </c>
      <c r="E80" s="3">
        <f>E81+E87</f>
        <v>90068.56999999999</v>
      </c>
    </row>
    <row r="81" spans="1:5" ht="24" customHeight="1">
      <c r="A81" s="9" t="s">
        <v>9</v>
      </c>
      <c r="B81" s="10" t="s">
        <v>73</v>
      </c>
      <c r="C81" s="3">
        <v>89018.56999999999</v>
      </c>
      <c r="D81" s="3">
        <f>D82+D84</f>
        <v>0</v>
      </c>
      <c r="E81" s="3">
        <f>E82+E84</f>
        <v>89018.56999999999</v>
      </c>
    </row>
    <row r="82" spans="1:5" ht="19.5" customHeight="1">
      <c r="A82" s="2" t="s">
        <v>9</v>
      </c>
      <c r="B82" s="1" t="s">
        <v>13</v>
      </c>
      <c r="C82" s="3">
        <v>953.95</v>
      </c>
      <c r="D82" s="3">
        <v>0</v>
      </c>
      <c r="E82" s="3">
        <v>953.95</v>
      </c>
    </row>
    <row r="83" spans="1:5" ht="19.5" customHeight="1">
      <c r="A83" s="2" t="s">
        <v>9</v>
      </c>
      <c r="B83" s="1" t="s">
        <v>50</v>
      </c>
      <c r="C83" s="3">
        <v>953.95</v>
      </c>
      <c r="D83" s="3">
        <v>0</v>
      </c>
      <c r="E83" s="3">
        <v>953.95</v>
      </c>
    </row>
    <row r="84" spans="1:5" ht="19.5" customHeight="1">
      <c r="A84" s="2" t="s">
        <v>9</v>
      </c>
      <c r="B84" s="1" t="s">
        <v>5</v>
      </c>
      <c r="C84" s="3">
        <v>88064.62</v>
      </c>
      <c r="D84" s="3">
        <f>D85+D86</f>
        <v>0</v>
      </c>
      <c r="E84" s="3">
        <f>E85+E86</f>
        <v>88064.62</v>
      </c>
    </row>
    <row r="85" spans="1:5" ht="19.5" customHeight="1">
      <c r="A85" s="2" t="s">
        <v>9</v>
      </c>
      <c r="B85" s="1" t="s">
        <v>50</v>
      </c>
      <c r="C85" s="3">
        <v>38046.05</v>
      </c>
      <c r="D85" s="3"/>
      <c r="E85" s="3">
        <v>38046.05</v>
      </c>
    </row>
    <row r="86" spans="1:5" ht="19.5" customHeight="1">
      <c r="A86" s="2" t="s">
        <v>9</v>
      </c>
      <c r="B86" s="10" t="s">
        <v>51</v>
      </c>
      <c r="C86" s="3">
        <v>50018.57</v>
      </c>
      <c r="D86" s="3"/>
      <c r="E86" s="3">
        <v>50018.57</v>
      </c>
    </row>
    <row r="87" spans="1:5" ht="19.5" customHeight="1">
      <c r="A87" s="9" t="s">
        <v>9</v>
      </c>
      <c r="B87" s="10" t="s">
        <v>74</v>
      </c>
      <c r="C87" s="3">
        <v>1050</v>
      </c>
      <c r="D87" s="3">
        <v>0</v>
      </c>
      <c r="E87" s="3">
        <v>1050</v>
      </c>
    </row>
    <row r="88" spans="1:5" ht="19.5" customHeight="1">
      <c r="A88" s="9" t="s">
        <v>9</v>
      </c>
      <c r="B88" s="1" t="s">
        <v>50</v>
      </c>
      <c r="C88" s="3">
        <v>1050</v>
      </c>
      <c r="D88" s="3">
        <v>0</v>
      </c>
      <c r="E88" s="3">
        <v>1050</v>
      </c>
    </row>
    <row r="89" spans="1:5" ht="19.5" customHeight="1">
      <c r="A89" s="9" t="s">
        <v>11</v>
      </c>
      <c r="B89" s="10" t="s">
        <v>10</v>
      </c>
      <c r="C89" s="3">
        <v>43730.12</v>
      </c>
      <c r="D89" s="3">
        <f>D90+D92+D94+D96+D100+D102</f>
        <v>0</v>
      </c>
      <c r="E89" s="3">
        <f>C89+D89</f>
        <v>43730.12</v>
      </c>
    </row>
    <row r="90" spans="1:5" ht="19.5" customHeight="1">
      <c r="A90" s="9" t="s">
        <v>11</v>
      </c>
      <c r="B90" s="10" t="s">
        <v>75</v>
      </c>
      <c r="C90" s="3">
        <v>16247.98</v>
      </c>
      <c r="D90" s="3"/>
      <c r="E90" s="3">
        <f>C90+D90</f>
        <v>16247.98</v>
      </c>
    </row>
    <row r="91" spans="1:5" ht="19.5" customHeight="1">
      <c r="A91" s="9" t="s">
        <v>11</v>
      </c>
      <c r="B91" s="1" t="s">
        <v>50</v>
      </c>
      <c r="C91" s="3">
        <v>16247.98</v>
      </c>
      <c r="D91" s="3"/>
      <c r="E91" s="3">
        <f>C91+D91</f>
        <v>16247.98</v>
      </c>
    </row>
    <row r="92" spans="1:5" ht="27" customHeight="1">
      <c r="A92" s="9" t="s">
        <v>11</v>
      </c>
      <c r="B92" s="10" t="s">
        <v>76</v>
      </c>
      <c r="C92" s="3">
        <v>1900</v>
      </c>
      <c r="D92" s="3">
        <v>0</v>
      </c>
      <c r="E92" s="3">
        <v>1900</v>
      </c>
    </row>
    <row r="93" spans="1:5" ht="19.5" customHeight="1">
      <c r="A93" s="9" t="s">
        <v>11</v>
      </c>
      <c r="B93" s="1" t="s">
        <v>50</v>
      </c>
      <c r="C93" s="3">
        <v>1900</v>
      </c>
      <c r="D93" s="3">
        <v>0</v>
      </c>
      <c r="E93" s="3">
        <v>1900</v>
      </c>
    </row>
    <row r="94" spans="1:5" ht="34.5" customHeight="1">
      <c r="A94" s="9" t="s">
        <v>11</v>
      </c>
      <c r="B94" s="10" t="s">
        <v>80</v>
      </c>
      <c r="C94" s="3">
        <v>1409.84</v>
      </c>
      <c r="D94" s="3">
        <v>0</v>
      </c>
      <c r="E94" s="3">
        <v>1409.84</v>
      </c>
    </row>
    <row r="95" spans="1:5" ht="19.5" customHeight="1">
      <c r="A95" s="9" t="s">
        <v>11</v>
      </c>
      <c r="B95" s="1" t="s">
        <v>50</v>
      </c>
      <c r="C95" s="3">
        <v>1409.84</v>
      </c>
      <c r="D95" s="3">
        <v>0</v>
      </c>
      <c r="E95" s="3">
        <v>1409.84</v>
      </c>
    </row>
    <row r="96" spans="1:5" ht="26.25" customHeight="1">
      <c r="A96" s="9" t="s">
        <v>11</v>
      </c>
      <c r="B96" s="10" t="s">
        <v>12</v>
      </c>
      <c r="C96" s="3">
        <v>10000</v>
      </c>
      <c r="D96" s="3"/>
      <c r="E96" s="3">
        <f>E97</f>
        <v>10000</v>
      </c>
    </row>
    <row r="97" spans="1:5" ht="19.5" customHeight="1">
      <c r="A97" s="9" t="s">
        <v>11</v>
      </c>
      <c r="B97" s="1" t="s">
        <v>5</v>
      </c>
      <c r="C97" s="3">
        <v>10000</v>
      </c>
      <c r="D97" s="3">
        <f>D98+D99</f>
        <v>0</v>
      </c>
      <c r="E97" s="3">
        <f aca="true" t="shared" si="0" ref="E97:E105">C97+D97</f>
        <v>10000</v>
      </c>
    </row>
    <row r="98" spans="1:5" ht="19.5" customHeight="1">
      <c r="A98" s="9" t="s">
        <v>11</v>
      </c>
      <c r="B98" s="1" t="s">
        <v>50</v>
      </c>
      <c r="C98" s="3">
        <v>10000</v>
      </c>
      <c r="D98" s="3"/>
      <c r="E98" s="3">
        <f t="shared" si="0"/>
        <v>10000</v>
      </c>
    </row>
    <row r="99" spans="1:5" ht="19.5" customHeight="1">
      <c r="A99" s="9" t="s">
        <v>11</v>
      </c>
      <c r="B99" s="10" t="s">
        <v>77</v>
      </c>
      <c r="C99" s="3">
        <v>10000</v>
      </c>
      <c r="D99" s="3"/>
      <c r="E99" s="3">
        <f t="shared" si="0"/>
        <v>10000</v>
      </c>
    </row>
    <row r="100" spans="1:5" ht="19.5" customHeight="1">
      <c r="A100" s="9" t="s">
        <v>11</v>
      </c>
      <c r="B100" s="10" t="s">
        <v>84</v>
      </c>
      <c r="C100" s="3">
        <v>1385.5</v>
      </c>
      <c r="D100" s="3">
        <f>D101</f>
        <v>0</v>
      </c>
      <c r="E100" s="3">
        <f t="shared" si="0"/>
        <v>1385.5</v>
      </c>
    </row>
    <row r="101" spans="1:5" ht="19.5" customHeight="1">
      <c r="A101" s="9" t="s">
        <v>11</v>
      </c>
      <c r="B101" s="1" t="s">
        <v>50</v>
      </c>
      <c r="C101" s="3">
        <v>1385.5</v>
      </c>
      <c r="D101" s="3"/>
      <c r="E101" s="3">
        <f t="shared" si="0"/>
        <v>1385.5</v>
      </c>
    </row>
    <row r="102" spans="1:5" ht="19.5" customHeight="1">
      <c r="A102" s="9" t="s">
        <v>11</v>
      </c>
      <c r="B102" s="10" t="s">
        <v>85</v>
      </c>
      <c r="C102" s="3">
        <v>2786.8</v>
      </c>
      <c r="D102" s="3"/>
      <c r="E102" s="3">
        <f t="shared" si="0"/>
        <v>2786.8</v>
      </c>
    </row>
    <row r="103" spans="1:5" ht="19.5" customHeight="1">
      <c r="A103" s="9" t="s">
        <v>11</v>
      </c>
      <c r="B103" s="1" t="s">
        <v>50</v>
      </c>
      <c r="C103" s="3">
        <v>2786.8</v>
      </c>
      <c r="D103" s="3"/>
      <c r="E103" s="3">
        <f t="shared" si="0"/>
        <v>2786.8</v>
      </c>
    </row>
    <row r="104" spans="1:5" ht="19.5" customHeight="1">
      <c r="A104" s="9" t="s">
        <v>35</v>
      </c>
      <c r="B104" s="10" t="s">
        <v>34</v>
      </c>
      <c r="C104" s="3">
        <v>68068</v>
      </c>
      <c r="D104" s="3">
        <f>D105</f>
        <v>0</v>
      </c>
      <c r="E104" s="3">
        <f t="shared" si="0"/>
        <v>68068</v>
      </c>
    </row>
    <row r="105" spans="1:5" ht="19.5" customHeight="1">
      <c r="A105" s="9" t="s">
        <v>37</v>
      </c>
      <c r="B105" s="10" t="s">
        <v>36</v>
      </c>
      <c r="C105" s="3">
        <v>68068</v>
      </c>
      <c r="D105" s="3">
        <f>D106</f>
        <v>0</v>
      </c>
      <c r="E105" s="3">
        <f t="shared" si="0"/>
        <v>68068</v>
      </c>
    </row>
    <row r="106" spans="1:5" ht="34.5" customHeight="1">
      <c r="A106" s="9" t="s">
        <v>37</v>
      </c>
      <c r="B106" s="10" t="s">
        <v>89</v>
      </c>
      <c r="C106" s="3">
        <v>68068</v>
      </c>
      <c r="D106" s="3">
        <f>D107+D109</f>
        <v>0</v>
      </c>
      <c r="E106" s="3">
        <f aca="true" t="shared" si="1" ref="E106:E111">C106+D106</f>
        <v>68068</v>
      </c>
    </row>
    <row r="107" spans="1:5" ht="19.5" customHeight="1">
      <c r="A107" s="9" t="s">
        <v>37</v>
      </c>
      <c r="B107" s="6" t="s">
        <v>13</v>
      </c>
      <c r="C107" s="3">
        <v>21.840000000000146</v>
      </c>
      <c r="D107" s="3">
        <f>D108</f>
        <v>0</v>
      </c>
      <c r="E107" s="3">
        <f t="shared" si="1"/>
        <v>21.840000000000146</v>
      </c>
    </row>
    <row r="108" spans="1:5" ht="19.5" customHeight="1">
      <c r="A108" s="9" t="s">
        <v>37</v>
      </c>
      <c r="B108" s="1" t="s">
        <v>50</v>
      </c>
      <c r="C108" s="3">
        <v>21.840000000000146</v>
      </c>
      <c r="D108" s="17"/>
      <c r="E108" s="3">
        <f t="shared" si="1"/>
        <v>21.840000000000146</v>
      </c>
    </row>
    <row r="109" spans="1:5" ht="19.5" customHeight="1">
      <c r="A109" s="9" t="s">
        <v>37</v>
      </c>
      <c r="B109" s="10" t="s">
        <v>87</v>
      </c>
      <c r="C109" s="3">
        <v>68046.16</v>
      </c>
      <c r="D109" s="3">
        <f>D110+D111</f>
        <v>0</v>
      </c>
      <c r="E109" s="3">
        <f t="shared" si="1"/>
        <v>68046.16</v>
      </c>
    </row>
    <row r="110" spans="1:5" ht="19.5" customHeight="1">
      <c r="A110" s="9" t="s">
        <v>37</v>
      </c>
      <c r="B110" s="1" t="s">
        <v>50</v>
      </c>
      <c r="C110" s="3">
        <v>14978.16</v>
      </c>
      <c r="D110" s="3"/>
      <c r="E110" s="3">
        <f t="shared" si="1"/>
        <v>14978.16</v>
      </c>
    </row>
    <row r="111" spans="1:5" ht="19.5" customHeight="1">
      <c r="A111" s="9" t="s">
        <v>37</v>
      </c>
      <c r="B111" s="10" t="s">
        <v>77</v>
      </c>
      <c r="C111" s="3">
        <v>53068</v>
      </c>
      <c r="D111" s="3"/>
      <c r="E111" s="3">
        <f t="shared" si="1"/>
        <v>53068</v>
      </c>
    </row>
    <row r="112" spans="1:5" ht="19.5" customHeight="1">
      <c r="A112" s="9"/>
      <c r="B112" s="10" t="s">
        <v>38</v>
      </c>
      <c r="C112" s="3">
        <v>351831.82</v>
      </c>
      <c r="D112" s="3">
        <f>D113+D114+D115</f>
        <v>-7000</v>
      </c>
      <c r="E112" s="3">
        <f>E113+E114+63068</f>
        <v>344831.82</v>
      </c>
    </row>
    <row r="113" spans="1:5" ht="19.5" customHeight="1">
      <c r="A113" s="9"/>
      <c r="B113" s="10" t="s">
        <v>79</v>
      </c>
      <c r="C113" s="3">
        <v>233668.81000000003</v>
      </c>
      <c r="D113" s="3">
        <f>D12+D16+D18+D21+D23+D26+D28+D30+D32+D34+D38+D41+D43+D45+D47+D49+D51+D53+D55+D57+D59+D61+D63+D66+D68+D70+D72+D74+D76+D78+D83+D85+D88+D91+D93+D95+D98+D101+D103+D108+D110</f>
        <v>-7000</v>
      </c>
      <c r="E113" s="3">
        <f>C113+D113</f>
        <v>226668.81000000003</v>
      </c>
    </row>
    <row r="114" spans="1:5" ht="19.5" customHeight="1">
      <c r="A114" s="9"/>
      <c r="B114" s="10" t="s">
        <v>51</v>
      </c>
      <c r="C114" s="3">
        <v>55095.01</v>
      </c>
      <c r="D114" s="3">
        <f>D86+D19</f>
        <v>0</v>
      </c>
      <c r="E114" s="3">
        <f>E86+E19</f>
        <v>55095.01</v>
      </c>
    </row>
    <row r="115" spans="1:5" ht="19.5" customHeight="1">
      <c r="A115" s="9"/>
      <c r="B115" s="10" t="s">
        <v>78</v>
      </c>
      <c r="C115" s="3" t="s">
        <v>88</v>
      </c>
      <c r="D115" s="3">
        <f>D99+D111</f>
        <v>0</v>
      </c>
      <c r="E115" s="3" t="s">
        <v>88</v>
      </c>
    </row>
    <row r="117" s="11" customFormat="1" ht="12.75" hidden="1"/>
    <row r="118" s="11" customFormat="1" ht="12.75" hidden="1"/>
    <row r="119" s="11" customFormat="1" ht="12.75" hidden="1"/>
    <row r="120" s="11" customFormat="1" ht="12.75"/>
    <row r="121" spans="1:4" s="11" customFormat="1" ht="12.75" customHeight="1">
      <c r="A121" s="11" t="s">
        <v>0</v>
      </c>
      <c r="B121" s="12"/>
      <c r="C121" s="13"/>
      <c r="D121" s="13"/>
    </row>
    <row r="122" s="11" customFormat="1" ht="12.75"/>
    <row r="123" s="11" customFormat="1" ht="12.75"/>
    <row r="124" s="11" customFormat="1" ht="12.75"/>
  </sheetData>
  <sheetProtection/>
  <mergeCells count="4">
    <mergeCell ref="C1:E1"/>
    <mergeCell ref="C2:E2"/>
    <mergeCell ref="C3:E3"/>
    <mergeCell ref="A5:E5"/>
  </mergeCells>
  <printOptions/>
  <pageMargins left="1.062992125984252" right="0.3937007874015748" top="0.7874015748031497" bottom="0.5905511811023623" header="0.5118110236220472" footer="0.31496062992125984"/>
  <pageSetup firstPageNumber="63" useFirstPageNumber="1" fitToHeight="57" horizontalDpi="600" verticalDpi="600" orientation="portrait" paperSize="9" scale="75" r:id="rId1"/>
  <headerFooter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Kologrivova</cp:lastModifiedBy>
  <cp:lastPrinted>2013-07-10T10:48:46Z</cp:lastPrinted>
  <dcterms:created xsi:type="dcterms:W3CDTF">2005-12-28T19:43:42Z</dcterms:created>
  <dcterms:modified xsi:type="dcterms:W3CDTF">2013-07-10T10:48:55Z</dcterms:modified>
  <cp:category/>
  <cp:version/>
  <cp:contentType/>
  <cp:contentStatus/>
</cp:coreProperties>
</file>