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105" windowWidth="12120" windowHeight="9060" activeTab="0"/>
  </bookViews>
  <sheets>
    <sheet name="с уч 245" sheetId="1" r:id="rId1"/>
  </sheets>
  <definedNames>
    <definedName name="_xlnm.Print_Titles" localSheetId="0">'с уч 245'!$7:$7</definedName>
    <definedName name="_xlnm.Print_Area" localSheetId="0">'с уч 245'!$A$1:$T$71</definedName>
  </definedNames>
  <calcPr fullCalcOnLoad="1"/>
</workbook>
</file>

<file path=xl/sharedStrings.xml><?xml version="1.0" encoding="utf-8"?>
<sst xmlns="http://schemas.openxmlformats.org/spreadsheetml/2006/main" count="264" uniqueCount="93">
  <si>
    <t xml:space="preserve"> </t>
  </si>
  <si>
    <t xml:space="preserve">  </t>
  </si>
  <si>
    <t>Перечень объектов капитального строительства ЗАТО Северск на 2007 год</t>
  </si>
  <si>
    <t>Раздел, Подраздел</t>
  </si>
  <si>
    <t>ЦСР</t>
  </si>
  <si>
    <t>Наименование объекта</t>
  </si>
  <si>
    <t>(плюс, минус)</t>
  </si>
  <si>
    <t>Утв.план 1кв</t>
  </si>
  <si>
    <t>Уточн.план 1 кв</t>
  </si>
  <si>
    <t>Утв.план 2 кв</t>
  </si>
  <si>
    <t>Уточн.план 2 кв</t>
  </si>
  <si>
    <t>Утв.план 3 кв</t>
  </si>
  <si>
    <t>Уточн.план 3 кв</t>
  </si>
  <si>
    <t>Утв.план 4 кв</t>
  </si>
  <si>
    <t>Уточн.план 4 кв</t>
  </si>
  <si>
    <t>I За счет средств бюджета ЗАТО Северск, в том числе:</t>
  </si>
  <si>
    <t>0500</t>
  </si>
  <si>
    <t>Жилищно-коммунальное хозяйство</t>
  </si>
  <si>
    <t>0501</t>
  </si>
  <si>
    <t>Жилищное хозяйство</t>
  </si>
  <si>
    <t>1020120</t>
  </si>
  <si>
    <t>- Проект детальной планировки западной части - города (ПИР)</t>
  </si>
  <si>
    <t>0502</t>
  </si>
  <si>
    <t>Коммунальное хозяйство</t>
  </si>
  <si>
    <t xml:space="preserve"> - Тепло, электро и водоснабжение ул. Камышка, Кооперативная, Кольцевая, Северская и Корсакова п.Самусь (ПИР)</t>
  </si>
  <si>
    <t xml:space="preserve"> - Полигон твердых бытовых отходов (скотомогильник) (ПИР)</t>
  </si>
  <si>
    <t xml:space="preserve"> - Полигон твердых бытовых отходов п. Самусь (ПИР)</t>
  </si>
  <si>
    <t>1020920</t>
  </si>
  <si>
    <t xml:space="preserve"> - Церковь Святой Богородицы Владимирской (трудовая школа) - кредиторская задолженность прошлых лет</t>
  </si>
  <si>
    <t>0900</t>
  </si>
  <si>
    <t>Здравоохранение и спорт</t>
  </si>
  <si>
    <t>0904</t>
  </si>
  <si>
    <t>Другие вопросы в области здравоохранения и спорта</t>
  </si>
  <si>
    <t xml:space="preserve"> - Больница на 100 коек в пос.Самусь (ПИР)</t>
  </si>
  <si>
    <t>0400</t>
  </si>
  <si>
    <t>Национальная экономика</t>
  </si>
  <si>
    <t>0408</t>
  </si>
  <si>
    <t>Транспорт</t>
  </si>
  <si>
    <t>3150320</t>
  </si>
  <si>
    <t xml:space="preserve"> - Реконструкция Автодороги ЦКПП - Путепровод</t>
  </si>
  <si>
    <t>0300</t>
  </si>
  <si>
    <t>Национальная безопасность и правоохранительная деятельность</t>
  </si>
  <si>
    <t>0313</t>
  </si>
  <si>
    <t>Другие вопросы в области национальной безопасности и правоохранительной деятельности</t>
  </si>
  <si>
    <t>3380620</t>
  </si>
  <si>
    <t>-  Пождепо на 6 автомашин в мкр. 12</t>
  </si>
  <si>
    <t>5170620</t>
  </si>
  <si>
    <t xml:space="preserve"> - Жилой комплекс мкр.Сосновка. Реконструкция казармы №3 под жилой дом с инженерными сетями</t>
  </si>
  <si>
    <t xml:space="preserve"> - Остаток субвенции 2006 года</t>
  </si>
  <si>
    <t xml:space="preserve"> - Строительство жилого дома № 34 в микрорайоне 10</t>
  </si>
  <si>
    <t xml:space="preserve"> - Строительство жилого дома № 11 в микрорайоне 10</t>
  </si>
  <si>
    <t xml:space="preserve"> - Реконструкция (расширение) кладбища</t>
  </si>
  <si>
    <t xml:space="preserve"> - Теплоснабжение пос. Иглаково</t>
  </si>
  <si>
    <t xml:space="preserve"> - Инженерные сети и благоустройство жилого дома № 275/30 по ул.Тупиковой</t>
  </si>
  <si>
    <t xml:space="preserve"> - Инженерных сетей и благоустройство жилого дома № 11 по ул.Леонтичука</t>
  </si>
  <si>
    <t>- Больница на 100 коек в пос.Самусь</t>
  </si>
  <si>
    <t>5170220</t>
  </si>
  <si>
    <t xml:space="preserve"> - Строительство инженерных сетей и благоустройство микрорайона пос. Сосновка</t>
  </si>
  <si>
    <t xml:space="preserve"> - Строительство жилого дома № 8 в микрорайоне пос. Сосновка</t>
  </si>
  <si>
    <t xml:space="preserve"> - Строительство жилого дома № 36 в микрорайоне 10</t>
  </si>
  <si>
    <t xml:space="preserve"> - Строительство инженерных сетей и благоустройство микрорайона 10</t>
  </si>
  <si>
    <t xml:space="preserve"> - Строительство очистных сооружений. Установка очистки иловой воды.</t>
  </si>
  <si>
    <t xml:space="preserve"> - Строительство наружных сетей и благоустройство жилого дома № 40 в микрорайоне 10</t>
  </si>
  <si>
    <t xml:space="preserve"> - Строительство наружных инженерных сетей и благоустройство жилых домов № 21,22,27 в микрорайоне 16</t>
  </si>
  <si>
    <t xml:space="preserve"> - Строительство водозабора № 3 (ПИР)</t>
  </si>
  <si>
    <t>0700</t>
  </si>
  <si>
    <t>Образование</t>
  </si>
  <si>
    <t>0701</t>
  </si>
  <si>
    <t>Дошкольное образование</t>
  </si>
  <si>
    <t xml:space="preserve">  - Строительство детского сада на 160 мест (ПИР)</t>
  </si>
  <si>
    <t xml:space="preserve"> - Строительство роддома (газификатор)</t>
  </si>
  <si>
    <t>ВСЕГО:</t>
  </si>
  <si>
    <t>ВР</t>
  </si>
  <si>
    <t>ЭКР</t>
  </si>
  <si>
    <t>214</t>
  </si>
  <si>
    <t>310</t>
  </si>
  <si>
    <t>226</t>
  </si>
  <si>
    <t>593</t>
  </si>
  <si>
    <t>614</t>
  </si>
  <si>
    <t xml:space="preserve">Приложение  </t>
  </si>
  <si>
    <t>к Решению Думы ЗАТО Северск</t>
  </si>
  <si>
    <t>от____________2007 №______</t>
  </si>
  <si>
    <t xml:space="preserve">IV За счет субвенции ТО на содержание, реконструкцию, ремонт и строительство автомобильных дорог общего пользования, мостов и иных транспортных инженерных сооружений и благоустройство территории поселений, в том числе: </t>
  </si>
  <si>
    <t>III За счет субвенции ФБ на развитие социальной и инженерной инфраструктуры, в том числе:</t>
  </si>
  <si>
    <t>II За счет остатка субвенции ФБ прошлых лет, в том числе:</t>
  </si>
  <si>
    <t>Утв.Думой ЗАТО Северск 2007 г</t>
  </si>
  <si>
    <t>Уточн.Думой ЗАТО Северск 2007 г</t>
  </si>
  <si>
    <t xml:space="preserve">Приложение 10 </t>
  </si>
  <si>
    <t>тыс.руб.</t>
  </si>
  <si>
    <t xml:space="preserve"> - Бурение скважин (2-я очередь). Насосная станция 2-го подъема на площадке водозабора № 1 (экспертиза ПИР)</t>
  </si>
  <si>
    <t>3150120</t>
  </si>
  <si>
    <t>Автодорога ул. Ленина - ул. Ленинградская (ПИР)</t>
  </si>
  <si>
    <r>
      <t>от___22.03.2007 №___</t>
    </r>
    <r>
      <rPr>
        <u val="single"/>
        <sz val="12"/>
        <rFont val="Times New Roman"/>
        <family val="1"/>
      </rPr>
      <t>30/1</t>
    </r>
    <r>
      <rPr>
        <sz val="12"/>
        <rFont val="Times New Roman"/>
        <family val="1"/>
      </rPr>
      <t>___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</si>
</sst>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</numFmts>
  <fonts count="11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49" fontId="2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166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165" fontId="3" fillId="0" borderId="0" xfId="17" applyNumberFormat="1" applyFont="1" applyFill="1" applyBorder="1" applyAlignment="1" applyProtection="1">
      <alignment horizontal="left" vertical="center"/>
      <protection/>
    </xf>
    <xf numFmtId="165" fontId="4" fillId="0" borderId="0" xfId="17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vertical="center" wrapText="1"/>
    </xf>
    <xf numFmtId="166" fontId="2" fillId="0" borderId="0" xfId="0" applyNumberFormat="1" applyFont="1" applyFill="1" applyBorder="1" applyAlignment="1">
      <alignment horizontal="right" wrapText="1"/>
    </xf>
    <xf numFmtId="0" fontId="4" fillId="0" borderId="0" xfId="0" applyNumberFormat="1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/>
    </xf>
    <xf numFmtId="49" fontId="8" fillId="0" borderId="2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left" vertical="center" wrapText="1"/>
    </xf>
    <xf numFmtId="4" fontId="8" fillId="0" borderId="2" xfId="0" applyNumberFormat="1" applyFont="1" applyFill="1" applyBorder="1" applyAlignment="1">
      <alignment vertical="center"/>
    </xf>
    <xf numFmtId="49" fontId="8" fillId="0" borderId="2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left" vertical="center" wrapText="1"/>
    </xf>
    <xf numFmtId="4" fontId="2" fillId="0" borderId="2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 wrapText="1"/>
    </xf>
    <xf numFmtId="0" fontId="4" fillId="0" borderId="0" xfId="0" applyNumberFormat="1" applyFont="1" applyFill="1" applyBorder="1" applyAlignment="1">
      <alignment horizontal="center" vertical="center" wrapText="1"/>
    </xf>
  </cellXfs>
  <cellStyles count="7">
    <cellStyle name="Normal" xfId="0"/>
    <cellStyle name="Currency" xfId="15"/>
    <cellStyle name="Currency [0]" xfId="16"/>
    <cellStyle name="Обычный_proekt_2005_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T79"/>
  <sheetViews>
    <sheetView showZeros="0" tabSelected="1" zoomScaleSheetLayoutView="75" workbookViewId="0" topLeftCell="A1">
      <selection activeCell="A1" sqref="A1"/>
    </sheetView>
  </sheetViews>
  <sheetFormatPr defaultColWidth="9.140625" defaultRowHeight="12.75" outlineLevelCol="1"/>
  <cols>
    <col min="1" max="1" width="7.28125" style="1" customWidth="1"/>
    <col min="2" max="2" width="8.8515625" style="1" customWidth="1"/>
    <col min="3" max="4" width="5.421875" style="1" customWidth="1"/>
    <col min="5" max="5" width="52.7109375" style="3" customWidth="1"/>
    <col min="6" max="6" width="15.28125" style="5" customWidth="1"/>
    <col min="7" max="7" width="13.57421875" style="5" customWidth="1"/>
    <col min="8" max="8" width="14.140625" style="5" customWidth="1"/>
    <col min="9" max="9" width="11.28125" style="5" hidden="1" customWidth="1" outlineLevel="1"/>
    <col min="10" max="10" width="9.7109375" style="5" hidden="1" customWidth="1" outlineLevel="1"/>
    <col min="11" max="12" width="11.28125" style="6" hidden="1" customWidth="1" outlineLevel="1"/>
    <col min="13" max="13" width="9.7109375" style="6" hidden="1" customWidth="1" outlineLevel="1"/>
    <col min="14" max="15" width="11.28125" style="6" hidden="1" customWidth="1" outlineLevel="1"/>
    <col min="16" max="16" width="9.7109375" style="6" hidden="1" customWidth="1" outlineLevel="1"/>
    <col min="17" max="18" width="11.28125" style="6" hidden="1" customWidth="1" outlineLevel="1"/>
    <col min="19" max="19" width="10.7109375" style="6" hidden="1" customWidth="1" outlineLevel="1"/>
    <col min="20" max="20" width="11.28125" style="6" hidden="1" customWidth="1" outlineLevel="1"/>
    <col min="21" max="21" width="8.8515625" style="6" customWidth="1" collapsed="1"/>
    <col min="22" max="16384" width="8.8515625" style="6" customWidth="1"/>
  </cols>
  <sheetData>
    <row r="1" spans="1:19" ht="15.75">
      <c r="A1" s="1" t="s">
        <v>0</v>
      </c>
      <c r="B1" s="2"/>
      <c r="F1" s="4" t="s">
        <v>87</v>
      </c>
      <c r="R1" s="4" t="s">
        <v>79</v>
      </c>
      <c r="S1" s="7"/>
    </row>
    <row r="2" spans="1:19" ht="15">
      <c r="A2" s="1" t="s">
        <v>1</v>
      </c>
      <c r="F2" s="8" t="s">
        <v>80</v>
      </c>
      <c r="R2" s="8" t="s">
        <v>80</v>
      </c>
      <c r="S2" s="9"/>
    </row>
    <row r="3" spans="1:19" ht="15.75">
      <c r="A3" s="1" t="s">
        <v>1</v>
      </c>
      <c r="F3" s="10" t="s">
        <v>92</v>
      </c>
      <c r="R3" s="10" t="s">
        <v>81</v>
      </c>
      <c r="S3" s="11"/>
    </row>
    <row r="4" spans="1:5" ht="12.75">
      <c r="A4" s="1" t="s">
        <v>1</v>
      </c>
      <c r="E4" s="3" t="s">
        <v>0</v>
      </c>
    </row>
    <row r="5" spans="1:12" ht="33.75" customHeight="1">
      <c r="A5" s="29" t="s">
        <v>2</v>
      </c>
      <c r="B5" s="29"/>
      <c r="C5" s="29"/>
      <c r="D5" s="29"/>
      <c r="E5" s="29"/>
      <c r="F5" s="29"/>
      <c r="G5" s="29"/>
      <c r="H5" s="29"/>
      <c r="I5" s="13"/>
      <c r="J5" s="13"/>
      <c r="K5" s="13"/>
      <c r="L5" s="13"/>
    </row>
    <row r="6" spans="1:12" ht="33.75" customHeight="1">
      <c r="A6" s="12"/>
      <c r="B6" s="12"/>
      <c r="C6" s="12"/>
      <c r="D6" s="12"/>
      <c r="E6" s="12"/>
      <c r="F6" s="12"/>
      <c r="G6" s="12"/>
      <c r="H6" s="14" t="s">
        <v>88</v>
      </c>
      <c r="I6" s="15"/>
      <c r="J6" s="15"/>
      <c r="K6" s="15"/>
      <c r="L6" s="15"/>
    </row>
    <row r="7" spans="1:20" s="20" customFormat="1" ht="54.75" customHeight="1">
      <c r="A7" s="16" t="s">
        <v>3</v>
      </c>
      <c r="B7" s="16" t="s">
        <v>4</v>
      </c>
      <c r="C7" s="16" t="s">
        <v>72</v>
      </c>
      <c r="D7" s="16" t="s">
        <v>73</v>
      </c>
      <c r="E7" s="17" t="s">
        <v>5</v>
      </c>
      <c r="F7" s="18" t="s">
        <v>85</v>
      </c>
      <c r="G7" s="18" t="s">
        <v>6</v>
      </c>
      <c r="H7" s="18" t="s">
        <v>86</v>
      </c>
      <c r="I7" s="19" t="s">
        <v>7</v>
      </c>
      <c r="J7" s="19" t="s">
        <v>6</v>
      </c>
      <c r="K7" s="19" t="s">
        <v>8</v>
      </c>
      <c r="L7" s="19" t="s">
        <v>9</v>
      </c>
      <c r="M7" s="19" t="s">
        <v>6</v>
      </c>
      <c r="N7" s="19" t="s">
        <v>10</v>
      </c>
      <c r="O7" s="19" t="s">
        <v>11</v>
      </c>
      <c r="P7" s="19" t="s">
        <v>6</v>
      </c>
      <c r="Q7" s="19" t="s">
        <v>12</v>
      </c>
      <c r="R7" s="19" t="s">
        <v>13</v>
      </c>
      <c r="S7" s="19" t="s">
        <v>6</v>
      </c>
      <c r="T7" s="19" t="s">
        <v>14</v>
      </c>
    </row>
    <row r="8" spans="1:20" ht="26.25" customHeight="1">
      <c r="A8" s="21"/>
      <c r="B8" s="21"/>
      <c r="C8" s="21"/>
      <c r="D8" s="21"/>
      <c r="E8" s="22" t="s">
        <v>15</v>
      </c>
      <c r="F8" s="23">
        <f>F12+F25</f>
        <v>7536.2</v>
      </c>
      <c r="G8" s="23">
        <f>G12+G25+G9</f>
        <v>2218.6</v>
      </c>
      <c r="H8" s="23">
        <f aca="true" t="shared" si="0" ref="H8:T8">H12+H25+H9</f>
        <v>9754.8</v>
      </c>
      <c r="I8" s="23">
        <f t="shared" si="0"/>
        <v>2596.2</v>
      </c>
      <c r="J8" s="23">
        <f t="shared" si="0"/>
        <v>1973.6</v>
      </c>
      <c r="K8" s="23">
        <f t="shared" si="0"/>
        <v>4569.799999999999</v>
      </c>
      <c r="L8" s="23">
        <f t="shared" si="0"/>
        <v>1632</v>
      </c>
      <c r="M8" s="23">
        <f t="shared" si="0"/>
        <v>245</v>
      </c>
      <c r="N8" s="23">
        <f t="shared" si="0"/>
        <v>1877</v>
      </c>
      <c r="O8" s="23">
        <f t="shared" si="0"/>
        <v>1637</v>
      </c>
      <c r="P8" s="23">
        <f t="shared" si="0"/>
        <v>0</v>
      </c>
      <c r="Q8" s="23">
        <f t="shared" si="0"/>
        <v>1637</v>
      </c>
      <c r="R8" s="23">
        <f t="shared" si="0"/>
        <v>1671</v>
      </c>
      <c r="S8" s="23">
        <f t="shared" si="0"/>
        <v>0</v>
      </c>
      <c r="T8" s="23">
        <f t="shared" si="0"/>
        <v>1671</v>
      </c>
    </row>
    <row r="9" spans="1:20" ht="13.5" customHeight="1">
      <c r="A9" s="21" t="s">
        <v>34</v>
      </c>
      <c r="B9" s="21"/>
      <c r="C9" s="21"/>
      <c r="D9" s="21"/>
      <c r="E9" s="24" t="s">
        <v>35</v>
      </c>
      <c r="F9" s="23">
        <f aca="true" t="shared" si="1" ref="F9:T10">F10</f>
        <v>0</v>
      </c>
      <c r="G9" s="23">
        <f t="shared" si="1"/>
        <v>245</v>
      </c>
      <c r="H9" s="23">
        <f t="shared" si="1"/>
        <v>245</v>
      </c>
      <c r="I9" s="23">
        <f t="shared" si="1"/>
        <v>0</v>
      </c>
      <c r="J9" s="23">
        <f t="shared" si="1"/>
        <v>0</v>
      </c>
      <c r="K9" s="23">
        <f t="shared" si="1"/>
        <v>0</v>
      </c>
      <c r="L9" s="23">
        <f t="shared" si="1"/>
        <v>0</v>
      </c>
      <c r="M9" s="23">
        <f t="shared" si="1"/>
        <v>245</v>
      </c>
      <c r="N9" s="23">
        <f t="shared" si="1"/>
        <v>245</v>
      </c>
      <c r="O9" s="23">
        <f t="shared" si="1"/>
        <v>0</v>
      </c>
      <c r="P9" s="23">
        <f t="shared" si="1"/>
        <v>0</v>
      </c>
      <c r="Q9" s="23">
        <f t="shared" si="1"/>
        <v>0</v>
      </c>
      <c r="R9" s="23">
        <f t="shared" si="1"/>
        <v>0</v>
      </c>
      <c r="S9" s="23">
        <f t="shared" si="1"/>
        <v>0</v>
      </c>
      <c r="T9" s="23">
        <f t="shared" si="1"/>
        <v>0</v>
      </c>
    </row>
    <row r="10" spans="1:20" ht="13.5" customHeight="1">
      <c r="A10" s="25" t="s">
        <v>36</v>
      </c>
      <c r="B10" s="25"/>
      <c r="C10" s="25"/>
      <c r="D10" s="25"/>
      <c r="E10" s="26" t="s">
        <v>37</v>
      </c>
      <c r="F10" s="27">
        <f t="shared" si="1"/>
        <v>0</v>
      </c>
      <c r="G10" s="27">
        <f t="shared" si="1"/>
        <v>245</v>
      </c>
      <c r="H10" s="27">
        <f t="shared" si="1"/>
        <v>245</v>
      </c>
      <c r="I10" s="27">
        <f t="shared" si="1"/>
        <v>0</v>
      </c>
      <c r="J10" s="27">
        <f t="shared" si="1"/>
        <v>0</v>
      </c>
      <c r="K10" s="27">
        <f t="shared" si="1"/>
        <v>0</v>
      </c>
      <c r="L10" s="27">
        <f t="shared" si="1"/>
        <v>0</v>
      </c>
      <c r="M10" s="27">
        <f t="shared" si="1"/>
        <v>245</v>
      </c>
      <c r="N10" s="27">
        <f t="shared" si="1"/>
        <v>245</v>
      </c>
      <c r="O10" s="27">
        <f t="shared" si="1"/>
        <v>0</v>
      </c>
      <c r="P10" s="27">
        <f t="shared" si="1"/>
        <v>0</v>
      </c>
      <c r="Q10" s="27">
        <f t="shared" si="1"/>
        <v>0</v>
      </c>
      <c r="R10" s="27">
        <f t="shared" si="1"/>
        <v>0</v>
      </c>
      <c r="S10" s="27">
        <f t="shared" si="1"/>
        <v>0</v>
      </c>
      <c r="T10" s="27">
        <f t="shared" si="1"/>
        <v>0</v>
      </c>
    </row>
    <row r="11" spans="1:20" ht="15.75" customHeight="1">
      <c r="A11" s="25" t="s">
        <v>36</v>
      </c>
      <c r="B11" s="25" t="s">
        <v>90</v>
      </c>
      <c r="C11" s="25" t="s">
        <v>77</v>
      </c>
      <c r="D11" s="25" t="s">
        <v>76</v>
      </c>
      <c r="E11" s="26" t="s">
        <v>91</v>
      </c>
      <c r="F11" s="23"/>
      <c r="G11" s="27">
        <f>J11+M11+S11+P11</f>
        <v>245</v>
      </c>
      <c r="H11" s="27">
        <f>F11+G11</f>
        <v>245</v>
      </c>
      <c r="I11" s="23"/>
      <c r="J11" s="23"/>
      <c r="K11" s="23"/>
      <c r="L11" s="23"/>
      <c r="M11" s="27">
        <v>245</v>
      </c>
      <c r="N11" s="27">
        <f>L11+M11</f>
        <v>245</v>
      </c>
      <c r="O11" s="23"/>
      <c r="P11" s="23"/>
      <c r="Q11" s="23"/>
      <c r="R11" s="23"/>
      <c r="S11" s="23"/>
      <c r="T11" s="23"/>
    </row>
    <row r="12" spans="1:20" ht="12.75">
      <c r="A12" s="21" t="s">
        <v>16</v>
      </c>
      <c r="B12" s="21"/>
      <c r="C12" s="21"/>
      <c r="D12" s="21"/>
      <c r="E12" s="24" t="s">
        <v>17</v>
      </c>
      <c r="F12" s="23">
        <f aca="true" t="shared" si="2" ref="F12:T12">F13+F15</f>
        <v>7536.2</v>
      </c>
      <c r="G12" s="23">
        <f t="shared" si="2"/>
        <v>93.59999999999991</v>
      </c>
      <c r="H12" s="23">
        <f t="shared" si="2"/>
        <v>7629.8</v>
      </c>
      <c r="I12" s="23">
        <f t="shared" si="2"/>
        <v>2596.2</v>
      </c>
      <c r="J12" s="23">
        <f t="shared" si="2"/>
        <v>93.6</v>
      </c>
      <c r="K12" s="23">
        <f t="shared" si="2"/>
        <v>2689.7999999999997</v>
      </c>
      <c r="L12" s="23">
        <f t="shared" si="2"/>
        <v>1632</v>
      </c>
      <c r="M12" s="23">
        <f t="shared" si="2"/>
        <v>0</v>
      </c>
      <c r="N12" s="23">
        <f t="shared" si="2"/>
        <v>1632</v>
      </c>
      <c r="O12" s="23">
        <f t="shared" si="2"/>
        <v>1637</v>
      </c>
      <c r="P12" s="23">
        <f t="shared" si="2"/>
        <v>0</v>
      </c>
      <c r="Q12" s="23">
        <f t="shared" si="2"/>
        <v>1637</v>
      </c>
      <c r="R12" s="23">
        <f t="shared" si="2"/>
        <v>1671</v>
      </c>
      <c r="S12" s="23">
        <f t="shared" si="2"/>
        <v>0</v>
      </c>
      <c r="T12" s="23">
        <f t="shared" si="2"/>
        <v>1671</v>
      </c>
    </row>
    <row r="13" spans="1:20" ht="12.75">
      <c r="A13" s="25" t="s">
        <v>18</v>
      </c>
      <c r="B13" s="25"/>
      <c r="C13" s="25"/>
      <c r="D13" s="25"/>
      <c r="E13" s="26" t="s">
        <v>19</v>
      </c>
      <c r="F13" s="27">
        <f aca="true" t="shared" si="3" ref="F13:T13">F14</f>
        <v>2100</v>
      </c>
      <c r="G13" s="27">
        <f t="shared" si="3"/>
        <v>-2100</v>
      </c>
      <c r="H13" s="27">
        <f t="shared" si="3"/>
        <v>0</v>
      </c>
      <c r="I13" s="27">
        <f t="shared" si="3"/>
        <v>0</v>
      </c>
      <c r="J13" s="27">
        <f t="shared" si="3"/>
        <v>0</v>
      </c>
      <c r="K13" s="27">
        <f t="shared" si="3"/>
        <v>0</v>
      </c>
      <c r="L13" s="27">
        <f t="shared" si="3"/>
        <v>630</v>
      </c>
      <c r="M13" s="27">
        <f t="shared" si="3"/>
        <v>-630</v>
      </c>
      <c r="N13" s="27">
        <f t="shared" si="3"/>
        <v>0</v>
      </c>
      <c r="O13" s="27">
        <f t="shared" si="3"/>
        <v>470</v>
      </c>
      <c r="P13" s="27">
        <f t="shared" si="3"/>
        <v>-470</v>
      </c>
      <c r="Q13" s="27">
        <f t="shared" si="3"/>
        <v>0</v>
      </c>
      <c r="R13" s="27">
        <f t="shared" si="3"/>
        <v>1000</v>
      </c>
      <c r="S13" s="27">
        <f t="shared" si="3"/>
        <v>-1000</v>
      </c>
      <c r="T13" s="27">
        <f t="shared" si="3"/>
        <v>0</v>
      </c>
    </row>
    <row r="14" spans="1:20" ht="12.75">
      <c r="A14" s="25" t="s">
        <v>18</v>
      </c>
      <c r="B14" s="25" t="s">
        <v>20</v>
      </c>
      <c r="C14" s="25" t="s">
        <v>74</v>
      </c>
      <c r="D14" s="25" t="s">
        <v>75</v>
      </c>
      <c r="E14" s="26" t="s">
        <v>21</v>
      </c>
      <c r="F14" s="27">
        <v>2100</v>
      </c>
      <c r="G14" s="27">
        <f>J14+M14+S14+P14</f>
        <v>-2100</v>
      </c>
      <c r="H14" s="27">
        <f>F14+G14</f>
        <v>0</v>
      </c>
      <c r="I14" s="27">
        <v>0</v>
      </c>
      <c r="J14" s="27">
        <v>0</v>
      </c>
      <c r="K14" s="27">
        <v>0</v>
      </c>
      <c r="L14" s="27">
        <v>630</v>
      </c>
      <c r="M14" s="27">
        <v>-630</v>
      </c>
      <c r="N14" s="27">
        <f>L14+M14</f>
        <v>0</v>
      </c>
      <c r="O14" s="27">
        <v>470</v>
      </c>
      <c r="P14" s="27">
        <v>-470</v>
      </c>
      <c r="Q14" s="27">
        <f>O14+P14</f>
        <v>0</v>
      </c>
      <c r="R14" s="27">
        <v>1000</v>
      </c>
      <c r="S14" s="27">
        <v>-1000</v>
      </c>
      <c r="T14" s="27">
        <f>R14+S14</f>
        <v>0</v>
      </c>
    </row>
    <row r="15" spans="1:20" ht="12.75">
      <c r="A15" s="25" t="s">
        <v>22</v>
      </c>
      <c r="B15" s="25"/>
      <c r="C15" s="25"/>
      <c r="D15" s="25"/>
      <c r="E15" s="26" t="s">
        <v>23</v>
      </c>
      <c r="F15" s="27">
        <f aca="true" t="shared" si="4" ref="F15:T15">SUM(F16:F24)</f>
        <v>5436.2</v>
      </c>
      <c r="G15" s="27">
        <f t="shared" si="4"/>
        <v>2193.6</v>
      </c>
      <c r="H15" s="27">
        <f t="shared" si="4"/>
        <v>7629.8</v>
      </c>
      <c r="I15" s="27">
        <f t="shared" si="4"/>
        <v>2596.2</v>
      </c>
      <c r="J15" s="27">
        <f t="shared" si="4"/>
        <v>93.6</v>
      </c>
      <c r="K15" s="27">
        <f t="shared" si="4"/>
        <v>2689.7999999999997</v>
      </c>
      <c r="L15" s="27">
        <f t="shared" si="4"/>
        <v>1002</v>
      </c>
      <c r="M15" s="27">
        <f t="shared" si="4"/>
        <v>630</v>
      </c>
      <c r="N15" s="27">
        <f t="shared" si="4"/>
        <v>1632</v>
      </c>
      <c r="O15" s="27">
        <f t="shared" si="4"/>
        <v>1167</v>
      </c>
      <c r="P15" s="27">
        <f t="shared" si="4"/>
        <v>470</v>
      </c>
      <c r="Q15" s="27">
        <f t="shared" si="4"/>
        <v>1637</v>
      </c>
      <c r="R15" s="27">
        <f t="shared" si="4"/>
        <v>671</v>
      </c>
      <c r="S15" s="27">
        <f t="shared" si="4"/>
        <v>1000</v>
      </c>
      <c r="T15" s="27">
        <f t="shared" si="4"/>
        <v>1671</v>
      </c>
    </row>
    <row r="16" spans="1:20" ht="38.25">
      <c r="A16" s="25" t="s">
        <v>22</v>
      </c>
      <c r="B16" s="25" t="s">
        <v>20</v>
      </c>
      <c r="C16" s="25" t="s">
        <v>74</v>
      </c>
      <c r="D16" s="25" t="s">
        <v>75</v>
      </c>
      <c r="E16" s="26" t="s">
        <v>24</v>
      </c>
      <c r="F16" s="27">
        <v>450</v>
      </c>
      <c r="G16" s="27">
        <f aca="true" t="shared" si="5" ref="G16:G22">J16+M16+S16+P16</f>
        <v>-450</v>
      </c>
      <c r="H16" s="27">
        <f aca="true" t="shared" si="6" ref="H16:H24">F16+G16</f>
        <v>0</v>
      </c>
      <c r="I16" s="27">
        <v>0</v>
      </c>
      <c r="J16" s="27">
        <v>0</v>
      </c>
      <c r="K16" s="27">
        <v>0</v>
      </c>
      <c r="L16" s="27">
        <v>285</v>
      </c>
      <c r="M16" s="27">
        <v>-285</v>
      </c>
      <c r="N16" s="27">
        <f aca="true" t="shared" si="7" ref="N16:N22">L16+M16</f>
        <v>0</v>
      </c>
      <c r="O16" s="27">
        <v>165</v>
      </c>
      <c r="P16" s="27">
        <v>-165</v>
      </c>
      <c r="Q16" s="27">
        <f aca="true" t="shared" si="8" ref="Q16:Q24">O16+P16</f>
        <v>0</v>
      </c>
      <c r="R16" s="27">
        <v>0</v>
      </c>
      <c r="S16" s="27">
        <v>0</v>
      </c>
      <c r="T16" s="27">
        <f aca="true" t="shared" si="9" ref="T16:T24">R16+S16</f>
        <v>0</v>
      </c>
    </row>
    <row r="17" spans="1:20" ht="12.75">
      <c r="A17" s="25" t="s">
        <v>22</v>
      </c>
      <c r="B17" s="25" t="s">
        <v>20</v>
      </c>
      <c r="C17" s="25" t="s">
        <v>74</v>
      </c>
      <c r="D17" s="25" t="s">
        <v>75</v>
      </c>
      <c r="E17" s="26" t="s">
        <v>25</v>
      </c>
      <c r="F17" s="27">
        <v>600</v>
      </c>
      <c r="G17" s="27">
        <f t="shared" si="5"/>
        <v>-600</v>
      </c>
      <c r="H17" s="27">
        <f t="shared" si="6"/>
        <v>0</v>
      </c>
      <c r="I17" s="27">
        <v>0</v>
      </c>
      <c r="J17" s="27">
        <v>0</v>
      </c>
      <c r="K17" s="27">
        <v>0</v>
      </c>
      <c r="L17" s="27">
        <v>180</v>
      </c>
      <c r="M17" s="27">
        <v>-180</v>
      </c>
      <c r="N17" s="27">
        <f t="shared" si="7"/>
        <v>0</v>
      </c>
      <c r="O17" s="27">
        <v>420</v>
      </c>
      <c r="P17" s="27">
        <v>-420</v>
      </c>
      <c r="Q17" s="27">
        <f t="shared" si="8"/>
        <v>0</v>
      </c>
      <c r="R17" s="27">
        <v>0</v>
      </c>
      <c r="S17" s="27">
        <v>0</v>
      </c>
      <c r="T17" s="27">
        <f t="shared" si="9"/>
        <v>0</v>
      </c>
    </row>
    <row r="18" spans="1:20" ht="12.75">
      <c r="A18" s="25" t="s">
        <v>22</v>
      </c>
      <c r="B18" s="25" t="s">
        <v>20</v>
      </c>
      <c r="C18" s="25" t="s">
        <v>74</v>
      </c>
      <c r="D18" s="25" t="s">
        <v>75</v>
      </c>
      <c r="E18" s="26" t="s">
        <v>26</v>
      </c>
      <c r="F18" s="27">
        <v>1790</v>
      </c>
      <c r="G18" s="27">
        <f t="shared" si="5"/>
        <v>-1790</v>
      </c>
      <c r="H18" s="27">
        <f t="shared" si="6"/>
        <v>0</v>
      </c>
      <c r="I18" s="27">
        <v>0</v>
      </c>
      <c r="J18" s="27">
        <v>0</v>
      </c>
      <c r="K18" s="27">
        <v>0</v>
      </c>
      <c r="L18" s="27">
        <v>537</v>
      </c>
      <c r="M18" s="27">
        <v>-537</v>
      </c>
      <c r="N18" s="27">
        <f t="shared" si="7"/>
        <v>0</v>
      </c>
      <c r="O18" s="27">
        <v>582</v>
      </c>
      <c r="P18" s="27">
        <v>-582</v>
      </c>
      <c r="Q18" s="27">
        <f t="shared" si="8"/>
        <v>0</v>
      </c>
      <c r="R18" s="27">
        <v>671</v>
      </c>
      <c r="S18" s="27">
        <v>-671</v>
      </c>
      <c r="T18" s="27">
        <f t="shared" si="9"/>
        <v>0</v>
      </c>
    </row>
    <row r="19" spans="1:20" ht="12.75">
      <c r="A19" s="25" t="s">
        <v>22</v>
      </c>
      <c r="B19" s="25" t="s">
        <v>20</v>
      </c>
      <c r="C19" s="25" t="s">
        <v>74</v>
      </c>
      <c r="D19" s="25" t="s">
        <v>76</v>
      </c>
      <c r="E19" s="26" t="s">
        <v>21</v>
      </c>
      <c r="F19" s="27"/>
      <c r="G19" s="27">
        <f t="shared" si="5"/>
        <v>2100</v>
      </c>
      <c r="H19" s="27">
        <f t="shared" si="6"/>
        <v>2100</v>
      </c>
      <c r="I19" s="27"/>
      <c r="J19" s="27"/>
      <c r="K19" s="27"/>
      <c r="L19" s="27"/>
      <c r="M19" s="27">
        <v>630</v>
      </c>
      <c r="N19" s="27">
        <f t="shared" si="7"/>
        <v>630</v>
      </c>
      <c r="O19" s="27"/>
      <c r="P19" s="27">
        <v>470</v>
      </c>
      <c r="Q19" s="27">
        <f t="shared" si="8"/>
        <v>470</v>
      </c>
      <c r="R19" s="27"/>
      <c r="S19" s="27">
        <v>1000</v>
      </c>
      <c r="T19" s="27">
        <f t="shared" si="9"/>
        <v>1000</v>
      </c>
    </row>
    <row r="20" spans="1:20" ht="38.25">
      <c r="A20" s="25" t="s">
        <v>22</v>
      </c>
      <c r="B20" s="25" t="s">
        <v>20</v>
      </c>
      <c r="C20" s="25" t="s">
        <v>74</v>
      </c>
      <c r="D20" s="25" t="s">
        <v>76</v>
      </c>
      <c r="E20" s="26" t="s">
        <v>24</v>
      </c>
      <c r="F20" s="27"/>
      <c r="G20" s="27">
        <f t="shared" si="5"/>
        <v>450</v>
      </c>
      <c r="H20" s="27">
        <f t="shared" si="6"/>
        <v>450</v>
      </c>
      <c r="I20" s="27"/>
      <c r="J20" s="27"/>
      <c r="K20" s="27"/>
      <c r="L20" s="27"/>
      <c r="M20" s="27">
        <v>285</v>
      </c>
      <c r="N20" s="27">
        <f t="shared" si="7"/>
        <v>285</v>
      </c>
      <c r="O20" s="27"/>
      <c r="P20" s="27">
        <v>165</v>
      </c>
      <c r="Q20" s="27">
        <f t="shared" si="8"/>
        <v>165</v>
      </c>
      <c r="R20" s="27"/>
      <c r="S20" s="27"/>
      <c r="T20" s="27">
        <f t="shared" si="9"/>
        <v>0</v>
      </c>
    </row>
    <row r="21" spans="1:20" ht="12.75">
      <c r="A21" s="25" t="s">
        <v>22</v>
      </c>
      <c r="B21" s="25" t="s">
        <v>20</v>
      </c>
      <c r="C21" s="25" t="s">
        <v>74</v>
      </c>
      <c r="D21" s="25" t="s">
        <v>76</v>
      </c>
      <c r="E21" s="26" t="s">
        <v>25</v>
      </c>
      <c r="F21" s="27"/>
      <c r="G21" s="27">
        <f t="shared" si="5"/>
        <v>600</v>
      </c>
      <c r="H21" s="27">
        <f t="shared" si="6"/>
        <v>600</v>
      </c>
      <c r="I21" s="27"/>
      <c r="J21" s="27"/>
      <c r="K21" s="27"/>
      <c r="L21" s="27"/>
      <c r="M21" s="27">
        <v>180</v>
      </c>
      <c r="N21" s="27">
        <f t="shared" si="7"/>
        <v>180</v>
      </c>
      <c r="O21" s="27"/>
      <c r="P21" s="27">
        <v>420</v>
      </c>
      <c r="Q21" s="27">
        <f t="shared" si="8"/>
        <v>420</v>
      </c>
      <c r="R21" s="27"/>
      <c r="S21" s="27"/>
      <c r="T21" s="27">
        <f t="shared" si="9"/>
        <v>0</v>
      </c>
    </row>
    <row r="22" spans="1:20" ht="12.75">
      <c r="A22" s="25" t="s">
        <v>22</v>
      </c>
      <c r="B22" s="25" t="s">
        <v>20</v>
      </c>
      <c r="C22" s="25" t="s">
        <v>74</v>
      </c>
      <c r="D22" s="25" t="s">
        <v>76</v>
      </c>
      <c r="E22" s="26" t="s">
        <v>26</v>
      </c>
      <c r="F22" s="27"/>
      <c r="G22" s="27">
        <f t="shared" si="5"/>
        <v>1790</v>
      </c>
      <c r="H22" s="27">
        <f t="shared" si="6"/>
        <v>1790</v>
      </c>
      <c r="I22" s="27"/>
      <c r="J22" s="27"/>
      <c r="K22" s="27"/>
      <c r="L22" s="27"/>
      <c r="M22" s="27">
        <v>537</v>
      </c>
      <c r="N22" s="27">
        <f t="shared" si="7"/>
        <v>537</v>
      </c>
      <c r="O22" s="27"/>
      <c r="P22" s="27">
        <v>582</v>
      </c>
      <c r="Q22" s="27">
        <f t="shared" si="8"/>
        <v>582</v>
      </c>
      <c r="R22" s="27"/>
      <c r="S22" s="27">
        <v>671</v>
      </c>
      <c r="T22" s="27">
        <f t="shared" si="9"/>
        <v>671</v>
      </c>
    </row>
    <row r="23" spans="1:20" ht="25.5">
      <c r="A23" s="25" t="s">
        <v>22</v>
      </c>
      <c r="B23" s="25" t="s">
        <v>20</v>
      </c>
      <c r="C23" s="25" t="s">
        <v>74</v>
      </c>
      <c r="D23" s="25" t="s">
        <v>76</v>
      </c>
      <c r="E23" s="26" t="s">
        <v>89</v>
      </c>
      <c r="F23" s="27"/>
      <c r="G23" s="27">
        <v>93.6</v>
      </c>
      <c r="H23" s="27">
        <f t="shared" si="6"/>
        <v>93.6</v>
      </c>
      <c r="I23" s="27"/>
      <c r="J23" s="27">
        <v>93.6</v>
      </c>
      <c r="K23" s="27">
        <f>J23</f>
        <v>93.6</v>
      </c>
      <c r="L23" s="27"/>
      <c r="M23" s="27"/>
      <c r="N23" s="27"/>
      <c r="O23" s="27"/>
      <c r="P23" s="27"/>
      <c r="Q23" s="27">
        <f t="shared" si="8"/>
        <v>0</v>
      </c>
      <c r="R23" s="27"/>
      <c r="S23" s="27"/>
      <c r="T23" s="27">
        <f t="shared" si="9"/>
        <v>0</v>
      </c>
    </row>
    <row r="24" spans="1:20" ht="25.5">
      <c r="A24" s="25" t="s">
        <v>22</v>
      </c>
      <c r="B24" s="25" t="s">
        <v>27</v>
      </c>
      <c r="C24" s="25" t="s">
        <v>74</v>
      </c>
      <c r="D24" s="25" t="s">
        <v>75</v>
      </c>
      <c r="E24" s="26" t="s">
        <v>28</v>
      </c>
      <c r="F24" s="27">
        <v>2596.2</v>
      </c>
      <c r="G24" s="27">
        <f>J24+M24+S24+P24</f>
        <v>0</v>
      </c>
      <c r="H24" s="27">
        <f t="shared" si="6"/>
        <v>2596.2</v>
      </c>
      <c r="I24" s="27">
        <v>2596.2</v>
      </c>
      <c r="J24" s="27"/>
      <c r="K24" s="27">
        <f>I24+J24</f>
        <v>2596.2</v>
      </c>
      <c r="L24" s="27"/>
      <c r="M24" s="27"/>
      <c r="N24" s="27">
        <f>L24+M24</f>
        <v>0</v>
      </c>
      <c r="O24" s="27"/>
      <c r="P24" s="27"/>
      <c r="Q24" s="27">
        <f t="shared" si="8"/>
        <v>0</v>
      </c>
      <c r="R24" s="27"/>
      <c r="S24" s="27"/>
      <c r="T24" s="27">
        <f t="shared" si="9"/>
        <v>0</v>
      </c>
    </row>
    <row r="25" spans="1:20" ht="12.75">
      <c r="A25" s="21" t="s">
        <v>29</v>
      </c>
      <c r="B25" s="21"/>
      <c r="C25" s="21"/>
      <c r="D25" s="21"/>
      <c r="E25" s="24" t="s">
        <v>30</v>
      </c>
      <c r="F25" s="23">
        <f aca="true" t="shared" si="10" ref="F25:T25">F26</f>
        <v>0</v>
      </c>
      <c r="G25" s="23">
        <f t="shared" si="10"/>
        <v>1880</v>
      </c>
      <c r="H25" s="23">
        <f t="shared" si="10"/>
        <v>1880</v>
      </c>
      <c r="I25" s="23">
        <f t="shared" si="10"/>
        <v>0</v>
      </c>
      <c r="J25" s="23">
        <f t="shared" si="10"/>
        <v>1880</v>
      </c>
      <c r="K25" s="23">
        <f t="shared" si="10"/>
        <v>1880</v>
      </c>
      <c r="L25" s="23">
        <f t="shared" si="10"/>
        <v>0</v>
      </c>
      <c r="M25" s="23">
        <f t="shared" si="10"/>
        <v>0</v>
      </c>
      <c r="N25" s="23">
        <f t="shared" si="10"/>
        <v>0</v>
      </c>
      <c r="O25" s="23">
        <f t="shared" si="10"/>
        <v>0</v>
      </c>
      <c r="P25" s="23">
        <f t="shared" si="10"/>
        <v>0</v>
      </c>
      <c r="Q25" s="23">
        <f t="shared" si="10"/>
        <v>0</v>
      </c>
      <c r="R25" s="23">
        <f t="shared" si="10"/>
        <v>0</v>
      </c>
      <c r="S25" s="23">
        <f t="shared" si="10"/>
        <v>0</v>
      </c>
      <c r="T25" s="23">
        <f t="shared" si="10"/>
        <v>0</v>
      </c>
    </row>
    <row r="26" spans="1:20" ht="12.75">
      <c r="A26" s="25" t="s">
        <v>31</v>
      </c>
      <c r="B26" s="25"/>
      <c r="C26" s="25"/>
      <c r="D26" s="25"/>
      <c r="E26" s="26" t="s">
        <v>32</v>
      </c>
      <c r="F26" s="27">
        <v>0</v>
      </c>
      <c r="G26" s="27">
        <v>1880</v>
      </c>
      <c r="H26" s="27">
        <v>1880</v>
      </c>
      <c r="I26" s="27">
        <v>0</v>
      </c>
      <c r="J26" s="27">
        <v>1880</v>
      </c>
      <c r="K26" s="27">
        <v>1880</v>
      </c>
      <c r="L26" s="27">
        <v>0</v>
      </c>
      <c r="M26" s="27">
        <v>0</v>
      </c>
      <c r="N26" s="27">
        <v>0</v>
      </c>
      <c r="O26" s="27">
        <v>0</v>
      </c>
      <c r="P26" s="27">
        <v>0</v>
      </c>
      <c r="Q26" s="27">
        <v>0</v>
      </c>
      <c r="R26" s="27">
        <v>0</v>
      </c>
      <c r="S26" s="27">
        <v>0</v>
      </c>
      <c r="T26" s="27">
        <v>0</v>
      </c>
    </row>
    <row r="27" spans="1:20" ht="12.75">
      <c r="A27" s="25" t="s">
        <v>31</v>
      </c>
      <c r="B27" s="25" t="s">
        <v>20</v>
      </c>
      <c r="C27" s="25" t="s">
        <v>74</v>
      </c>
      <c r="D27" s="25" t="s">
        <v>75</v>
      </c>
      <c r="E27" s="26" t="s">
        <v>33</v>
      </c>
      <c r="F27" s="27">
        <v>0</v>
      </c>
      <c r="G27" s="27">
        <v>1880</v>
      </c>
      <c r="H27" s="27">
        <v>1880</v>
      </c>
      <c r="I27" s="27">
        <v>0</v>
      </c>
      <c r="J27" s="27">
        <v>1880</v>
      </c>
      <c r="K27" s="27">
        <v>1880</v>
      </c>
      <c r="L27" s="27">
        <v>0</v>
      </c>
      <c r="M27" s="27">
        <v>0</v>
      </c>
      <c r="N27" s="27">
        <f>L27+M27</f>
        <v>0</v>
      </c>
      <c r="O27" s="27">
        <v>0</v>
      </c>
      <c r="P27" s="27">
        <v>0</v>
      </c>
      <c r="Q27" s="27">
        <v>0</v>
      </c>
      <c r="R27" s="27">
        <v>0</v>
      </c>
      <c r="S27" s="27">
        <v>0</v>
      </c>
      <c r="T27" s="27">
        <v>0</v>
      </c>
    </row>
    <row r="28" spans="1:20" ht="39.75" customHeight="1">
      <c r="A28" s="21"/>
      <c r="B28" s="21"/>
      <c r="C28" s="21"/>
      <c r="D28" s="21"/>
      <c r="E28" s="22" t="s">
        <v>84</v>
      </c>
      <c r="F28" s="23">
        <f aca="true" t="shared" si="11" ref="F28:T28">F29+F32+F43</f>
        <v>15013.1</v>
      </c>
      <c r="G28" s="23">
        <f t="shared" si="11"/>
        <v>-10046.07</v>
      </c>
      <c r="H28" s="23">
        <f t="shared" si="11"/>
        <v>4967.030000000001</v>
      </c>
      <c r="I28" s="23">
        <f t="shared" si="11"/>
        <v>15013.1</v>
      </c>
      <c r="J28" s="23">
        <f t="shared" si="11"/>
        <v>-10046.07</v>
      </c>
      <c r="K28" s="23">
        <f t="shared" si="11"/>
        <v>4967.030000000001</v>
      </c>
      <c r="L28" s="23">
        <f t="shared" si="11"/>
        <v>0</v>
      </c>
      <c r="M28" s="23">
        <f t="shared" si="11"/>
        <v>0</v>
      </c>
      <c r="N28" s="23">
        <f t="shared" si="11"/>
        <v>0</v>
      </c>
      <c r="O28" s="23">
        <f t="shared" si="11"/>
        <v>0</v>
      </c>
      <c r="P28" s="23">
        <f t="shared" si="11"/>
        <v>0</v>
      </c>
      <c r="Q28" s="23">
        <f t="shared" si="11"/>
        <v>0</v>
      </c>
      <c r="R28" s="23">
        <f t="shared" si="11"/>
        <v>0</v>
      </c>
      <c r="S28" s="23">
        <f t="shared" si="11"/>
        <v>0</v>
      </c>
      <c r="T28" s="23">
        <f t="shared" si="11"/>
        <v>0</v>
      </c>
    </row>
    <row r="29" spans="1:20" ht="25.5">
      <c r="A29" s="21" t="s">
        <v>40</v>
      </c>
      <c r="B29" s="21"/>
      <c r="C29" s="21"/>
      <c r="D29" s="21"/>
      <c r="E29" s="24" t="s">
        <v>41</v>
      </c>
      <c r="F29" s="23">
        <f aca="true" t="shared" si="12" ref="F29:T30">F30</f>
        <v>0.01</v>
      </c>
      <c r="G29" s="23">
        <f t="shared" si="12"/>
        <v>-0.01</v>
      </c>
      <c r="H29" s="23">
        <f t="shared" si="12"/>
        <v>0</v>
      </c>
      <c r="I29" s="23">
        <f t="shared" si="12"/>
        <v>0.01</v>
      </c>
      <c r="J29" s="23">
        <f t="shared" si="12"/>
        <v>-0.01</v>
      </c>
      <c r="K29" s="23">
        <f t="shared" si="12"/>
        <v>0</v>
      </c>
      <c r="L29" s="23">
        <f t="shared" si="12"/>
        <v>0</v>
      </c>
      <c r="M29" s="23">
        <f t="shared" si="12"/>
        <v>0</v>
      </c>
      <c r="N29" s="23">
        <f t="shared" si="12"/>
        <v>0</v>
      </c>
      <c r="O29" s="23">
        <f t="shared" si="12"/>
        <v>0</v>
      </c>
      <c r="P29" s="23">
        <f t="shared" si="12"/>
        <v>0</v>
      </c>
      <c r="Q29" s="23">
        <f t="shared" si="12"/>
        <v>0</v>
      </c>
      <c r="R29" s="23">
        <f t="shared" si="12"/>
        <v>0</v>
      </c>
      <c r="S29" s="23">
        <f t="shared" si="12"/>
        <v>0</v>
      </c>
      <c r="T29" s="23">
        <f t="shared" si="12"/>
        <v>0</v>
      </c>
    </row>
    <row r="30" spans="1:20" ht="25.5">
      <c r="A30" s="25" t="s">
        <v>42</v>
      </c>
      <c r="B30" s="25"/>
      <c r="C30" s="25"/>
      <c r="D30" s="25"/>
      <c r="E30" s="26" t="s">
        <v>43</v>
      </c>
      <c r="F30" s="27">
        <f t="shared" si="12"/>
        <v>0.01</v>
      </c>
      <c r="G30" s="27">
        <f t="shared" si="12"/>
        <v>-0.01</v>
      </c>
      <c r="H30" s="27">
        <f t="shared" si="12"/>
        <v>0</v>
      </c>
      <c r="I30" s="27">
        <f t="shared" si="12"/>
        <v>0.01</v>
      </c>
      <c r="J30" s="27">
        <f t="shared" si="12"/>
        <v>-0.01</v>
      </c>
      <c r="K30" s="27">
        <f t="shared" si="12"/>
        <v>0</v>
      </c>
      <c r="L30" s="27">
        <f t="shared" si="12"/>
        <v>0</v>
      </c>
      <c r="M30" s="27">
        <f t="shared" si="12"/>
        <v>0</v>
      </c>
      <c r="N30" s="27">
        <f t="shared" si="12"/>
        <v>0</v>
      </c>
      <c r="O30" s="27">
        <f t="shared" si="12"/>
        <v>0</v>
      </c>
      <c r="P30" s="27">
        <f t="shared" si="12"/>
        <v>0</v>
      </c>
      <c r="Q30" s="27">
        <f t="shared" si="12"/>
        <v>0</v>
      </c>
      <c r="R30" s="27">
        <f t="shared" si="12"/>
        <v>0</v>
      </c>
      <c r="S30" s="27">
        <f t="shared" si="12"/>
        <v>0</v>
      </c>
      <c r="T30" s="27">
        <f t="shared" si="12"/>
        <v>0</v>
      </c>
    </row>
    <row r="31" spans="1:20" ht="12.75">
      <c r="A31" s="25" t="s">
        <v>42</v>
      </c>
      <c r="B31" s="25" t="s">
        <v>44</v>
      </c>
      <c r="C31" s="25" t="s">
        <v>74</v>
      </c>
      <c r="D31" s="25" t="s">
        <v>75</v>
      </c>
      <c r="E31" s="26" t="s">
        <v>45</v>
      </c>
      <c r="F31" s="27">
        <v>0.01</v>
      </c>
      <c r="G31" s="27">
        <v>-0.01</v>
      </c>
      <c r="H31" s="27">
        <v>0</v>
      </c>
      <c r="I31" s="27">
        <v>0.01</v>
      </c>
      <c r="J31" s="27">
        <v>-0.01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</row>
    <row r="32" spans="1:20" ht="12.75">
      <c r="A32" s="21" t="s">
        <v>16</v>
      </c>
      <c r="B32" s="21"/>
      <c r="C32" s="21"/>
      <c r="D32" s="21"/>
      <c r="E32" s="24" t="s">
        <v>17</v>
      </c>
      <c r="F32" s="23">
        <f aca="true" t="shared" si="13" ref="F32:T32">F33+F38</f>
        <v>15009.83</v>
      </c>
      <c r="G32" s="23">
        <f t="shared" si="13"/>
        <v>-10042.8</v>
      </c>
      <c r="H32" s="23">
        <f t="shared" si="13"/>
        <v>4967.030000000001</v>
      </c>
      <c r="I32" s="23">
        <f t="shared" si="13"/>
        <v>15009.83</v>
      </c>
      <c r="J32" s="23">
        <f t="shared" si="13"/>
        <v>-10042.8</v>
      </c>
      <c r="K32" s="23">
        <f t="shared" si="13"/>
        <v>4967.030000000001</v>
      </c>
      <c r="L32" s="23">
        <f t="shared" si="13"/>
        <v>0</v>
      </c>
      <c r="M32" s="23">
        <f t="shared" si="13"/>
        <v>0</v>
      </c>
      <c r="N32" s="23">
        <f t="shared" si="13"/>
        <v>0</v>
      </c>
      <c r="O32" s="23">
        <f t="shared" si="13"/>
        <v>0</v>
      </c>
      <c r="P32" s="23">
        <f t="shared" si="13"/>
        <v>0</v>
      </c>
      <c r="Q32" s="23">
        <f t="shared" si="13"/>
        <v>0</v>
      </c>
      <c r="R32" s="23">
        <f t="shared" si="13"/>
        <v>0</v>
      </c>
      <c r="S32" s="23">
        <f t="shared" si="13"/>
        <v>0</v>
      </c>
      <c r="T32" s="23">
        <f t="shared" si="13"/>
        <v>0</v>
      </c>
    </row>
    <row r="33" spans="1:20" ht="12.75">
      <c r="A33" s="25" t="s">
        <v>18</v>
      </c>
      <c r="B33" s="25"/>
      <c r="C33" s="25"/>
      <c r="D33" s="25"/>
      <c r="E33" s="26" t="s">
        <v>19</v>
      </c>
      <c r="F33" s="27">
        <f aca="true" t="shared" si="14" ref="F33:T33">F34+F35+F36+F37</f>
        <v>15000.01</v>
      </c>
      <c r="G33" s="27">
        <f t="shared" si="14"/>
        <v>-10033</v>
      </c>
      <c r="H33" s="27">
        <f t="shared" si="14"/>
        <v>4967.01</v>
      </c>
      <c r="I33" s="27">
        <f t="shared" si="14"/>
        <v>15000.01</v>
      </c>
      <c r="J33" s="27">
        <f t="shared" si="14"/>
        <v>-10033</v>
      </c>
      <c r="K33" s="27">
        <f t="shared" si="14"/>
        <v>4967.01</v>
      </c>
      <c r="L33" s="27">
        <f t="shared" si="14"/>
        <v>0</v>
      </c>
      <c r="M33" s="27">
        <f t="shared" si="14"/>
        <v>0</v>
      </c>
      <c r="N33" s="27">
        <f t="shared" si="14"/>
        <v>0</v>
      </c>
      <c r="O33" s="27">
        <f t="shared" si="14"/>
        <v>0</v>
      </c>
      <c r="P33" s="27">
        <f t="shared" si="14"/>
        <v>0</v>
      </c>
      <c r="Q33" s="27">
        <f t="shared" si="14"/>
        <v>0</v>
      </c>
      <c r="R33" s="27">
        <f t="shared" si="14"/>
        <v>0</v>
      </c>
      <c r="S33" s="27">
        <f t="shared" si="14"/>
        <v>0</v>
      </c>
      <c r="T33" s="27">
        <f t="shared" si="14"/>
        <v>0</v>
      </c>
    </row>
    <row r="34" spans="1:20" ht="25.5">
      <c r="A34" s="25" t="s">
        <v>18</v>
      </c>
      <c r="B34" s="25" t="s">
        <v>46</v>
      </c>
      <c r="C34" s="25" t="s">
        <v>78</v>
      </c>
      <c r="D34" s="25" t="s">
        <v>75</v>
      </c>
      <c r="E34" s="26" t="s">
        <v>47</v>
      </c>
      <c r="F34" s="27">
        <v>0.01</v>
      </c>
      <c r="G34" s="27">
        <v>-0.01</v>
      </c>
      <c r="H34" s="27">
        <v>0</v>
      </c>
      <c r="I34" s="27">
        <v>0.01</v>
      </c>
      <c r="J34" s="27">
        <v>-0.01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</row>
    <row r="35" spans="1:20" ht="12.75">
      <c r="A35" s="25" t="s">
        <v>18</v>
      </c>
      <c r="B35" s="25" t="s">
        <v>46</v>
      </c>
      <c r="C35" s="25" t="s">
        <v>78</v>
      </c>
      <c r="D35" s="25" t="s">
        <v>75</v>
      </c>
      <c r="E35" s="26" t="s">
        <v>48</v>
      </c>
      <c r="F35" s="27">
        <v>15000</v>
      </c>
      <c r="G35" s="27">
        <v>-15000</v>
      </c>
      <c r="H35" s="27">
        <v>0</v>
      </c>
      <c r="I35" s="27">
        <v>15000</v>
      </c>
      <c r="J35" s="27">
        <v>-15000</v>
      </c>
      <c r="K35" s="27">
        <v>0</v>
      </c>
      <c r="L35" s="27">
        <v>0</v>
      </c>
      <c r="M35" s="27">
        <v>0</v>
      </c>
      <c r="N35" s="27">
        <v>0</v>
      </c>
      <c r="O35" s="27">
        <v>0</v>
      </c>
      <c r="P35" s="27">
        <v>0</v>
      </c>
      <c r="Q35" s="27">
        <v>0</v>
      </c>
      <c r="R35" s="27">
        <v>0</v>
      </c>
      <c r="S35" s="27">
        <v>0</v>
      </c>
      <c r="T35" s="27">
        <v>0</v>
      </c>
    </row>
    <row r="36" spans="1:20" ht="12.75">
      <c r="A36" s="25" t="s">
        <v>18</v>
      </c>
      <c r="B36" s="25" t="s">
        <v>46</v>
      </c>
      <c r="C36" s="25" t="s">
        <v>78</v>
      </c>
      <c r="D36" s="25" t="s">
        <v>75</v>
      </c>
      <c r="E36" s="26" t="s">
        <v>49</v>
      </c>
      <c r="F36" s="27">
        <v>0</v>
      </c>
      <c r="G36" s="27">
        <v>0.01</v>
      </c>
      <c r="H36" s="27">
        <v>0.01</v>
      </c>
      <c r="I36" s="27">
        <v>0</v>
      </c>
      <c r="J36" s="27">
        <v>0.01</v>
      </c>
      <c r="K36" s="27">
        <v>0.01</v>
      </c>
      <c r="L36" s="27">
        <v>0</v>
      </c>
      <c r="M36" s="27">
        <v>0</v>
      </c>
      <c r="N36" s="27">
        <v>0</v>
      </c>
      <c r="O36" s="27">
        <v>0</v>
      </c>
      <c r="P36" s="27">
        <v>0</v>
      </c>
      <c r="Q36" s="27">
        <v>0</v>
      </c>
      <c r="R36" s="27">
        <v>0</v>
      </c>
      <c r="S36" s="27">
        <v>0</v>
      </c>
      <c r="T36" s="27">
        <v>0</v>
      </c>
    </row>
    <row r="37" spans="1:20" ht="12.75">
      <c r="A37" s="25" t="s">
        <v>18</v>
      </c>
      <c r="B37" s="25" t="s">
        <v>46</v>
      </c>
      <c r="C37" s="25" t="s">
        <v>78</v>
      </c>
      <c r="D37" s="25" t="s">
        <v>75</v>
      </c>
      <c r="E37" s="26" t="s">
        <v>50</v>
      </c>
      <c r="F37" s="27">
        <v>0</v>
      </c>
      <c r="G37" s="27">
        <v>4967</v>
      </c>
      <c r="H37" s="27">
        <v>4967</v>
      </c>
      <c r="I37" s="27">
        <v>0</v>
      </c>
      <c r="J37" s="27">
        <v>4967</v>
      </c>
      <c r="K37" s="27">
        <v>4967</v>
      </c>
      <c r="L37" s="27">
        <v>0</v>
      </c>
      <c r="M37" s="27">
        <v>0</v>
      </c>
      <c r="N37" s="27">
        <v>0</v>
      </c>
      <c r="O37" s="27">
        <v>0</v>
      </c>
      <c r="P37" s="27">
        <v>0</v>
      </c>
      <c r="Q37" s="27">
        <v>0</v>
      </c>
      <c r="R37" s="27">
        <v>0</v>
      </c>
      <c r="S37" s="27">
        <v>0</v>
      </c>
      <c r="T37" s="27">
        <v>0</v>
      </c>
    </row>
    <row r="38" spans="1:20" ht="12.75">
      <c r="A38" s="25" t="s">
        <v>22</v>
      </c>
      <c r="B38" s="25"/>
      <c r="C38" s="25"/>
      <c r="D38" s="25"/>
      <c r="E38" s="26" t="s">
        <v>23</v>
      </c>
      <c r="F38" s="27">
        <f aca="true" t="shared" si="15" ref="F38:T38">F39+F40+F41+F42</f>
        <v>9.82</v>
      </c>
      <c r="G38" s="27">
        <f t="shared" si="15"/>
        <v>-9.8</v>
      </c>
      <c r="H38" s="27">
        <f t="shared" si="15"/>
        <v>0.02</v>
      </c>
      <c r="I38" s="27">
        <f t="shared" si="15"/>
        <v>9.82</v>
      </c>
      <c r="J38" s="27">
        <f t="shared" si="15"/>
        <v>-9.8</v>
      </c>
      <c r="K38" s="27">
        <f t="shared" si="15"/>
        <v>0.02</v>
      </c>
      <c r="L38" s="27">
        <f t="shared" si="15"/>
        <v>0</v>
      </c>
      <c r="M38" s="27">
        <f t="shared" si="15"/>
        <v>0</v>
      </c>
      <c r="N38" s="27">
        <f t="shared" si="15"/>
        <v>0</v>
      </c>
      <c r="O38" s="27">
        <f t="shared" si="15"/>
        <v>0</v>
      </c>
      <c r="P38" s="27">
        <f t="shared" si="15"/>
        <v>0</v>
      </c>
      <c r="Q38" s="27">
        <f t="shared" si="15"/>
        <v>0</v>
      </c>
      <c r="R38" s="27">
        <f t="shared" si="15"/>
        <v>0</v>
      </c>
      <c r="S38" s="27">
        <f t="shared" si="15"/>
        <v>0</v>
      </c>
      <c r="T38" s="27">
        <f t="shared" si="15"/>
        <v>0</v>
      </c>
    </row>
    <row r="39" spans="1:20" ht="12.75">
      <c r="A39" s="25" t="s">
        <v>22</v>
      </c>
      <c r="B39" s="25" t="s">
        <v>46</v>
      </c>
      <c r="C39" s="25" t="s">
        <v>78</v>
      </c>
      <c r="D39" s="25" t="s">
        <v>75</v>
      </c>
      <c r="E39" s="26" t="s">
        <v>51</v>
      </c>
      <c r="F39" s="27">
        <v>0</v>
      </c>
      <c r="G39" s="27">
        <v>0.02</v>
      </c>
      <c r="H39" s="27">
        <v>0.02</v>
      </c>
      <c r="I39" s="27">
        <v>0</v>
      </c>
      <c r="J39" s="27">
        <v>0.02</v>
      </c>
      <c r="K39" s="27">
        <v>0.02</v>
      </c>
      <c r="L39" s="27">
        <v>0</v>
      </c>
      <c r="M39" s="27">
        <v>0</v>
      </c>
      <c r="N39" s="27">
        <v>0</v>
      </c>
      <c r="O39" s="27">
        <v>0</v>
      </c>
      <c r="P39" s="27">
        <v>0</v>
      </c>
      <c r="Q39" s="27">
        <v>0</v>
      </c>
      <c r="R39" s="27">
        <v>0</v>
      </c>
      <c r="S39" s="27">
        <v>0</v>
      </c>
      <c r="T39" s="27">
        <v>0</v>
      </c>
    </row>
    <row r="40" spans="1:20" ht="12.75">
      <c r="A40" s="25" t="s">
        <v>22</v>
      </c>
      <c r="B40" s="25" t="s">
        <v>46</v>
      </c>
      <c r="C40" s="25" t="s">
        <v>78</v>
      </c>
      <c r="D40" s="25" t="s">
        <v>75</v>
      </c>
      <c r="E40" s="26" t="s">
        <v>52</v>
      </c>
      <c r="F40" s="27">
        <v>0.02</v>
      </c>
      <c r="G40" s="27">
        <v>-0.02</v>
      </c>
      <c r="H40" s="27">
        <v>0</v>
      </c>
      <c r="I40" s="27">
        <v>0.02</v>
      </c>
      <c r="J40" s="27">
        <v>-0.02</v>
      </c>
      <c r="K40" s="27">
        <v>0</v>
      </c>
      <c r="L40" s="27">
        <v>0</v>
      </c>
      <c r="M40" s="27">
        <v>0</v>
      </c>
      <c r="N40" s="27">
        <v>0</v>
      </c>
      <c r="O40" s="27">
        <v>0</v>
      </c>
      <c r="P40" s="27">
        <v>0</v>
      </c>
      <c r="Q40" s="27">
        <v>0</v>
      </c>
      <c r="R40" s="27">
        <v>0</v>
      </c>
      <c r="S40" s="27">
        <v>0</v>
      </c>
      <c r="T40" s="27">
        <v>0</v>
      </c>
    </row>
    <row r="41" spans="1:20" ht="30" customHeight="1">
      <c r="A41" s="25" t="s">
        <v>22</v>
      </c>
      <c r="B41" s="25" t="s">
        <v>44</v>
      </c>
      <c r="C41" s="25" t="s">
        <v>74</v>
      </c>
      <c r="D41" s="25" t="s">
        <v>75</v>
      </c>
      <c r="E41" s="26" t="s">
        <v>53</v>
      </c>
      <c r="F41" s="27">
        <v>9.64</v>
      </c>
      <c r="G41" s="27">
        <v>-9.64</v>
      </c>
      <c r="H41" s="27">
        <v>0</v>
      </c>
      <c r="I41" s="27">
        <v>9.64</v>
      </c>
      <c r="J41" s="27">
        <v>-9.64</v>
      </c>
      <c r="K41" s="27">
        <v>0</v>
      </c>
      <c r="L41" s="27">
        <v>0</v>
      </c>
      <c r="M41" s="27">
        <v>0</v>
      </c>
      <c r="N41" s="27">
        <v>0</v>
      </c>
      <c r="O41" s="27">
        <v>0</v>
      </c>
      <c r="P41" s="27">
        <v>0</v>
      </c>
      <c r="Q41" s="27">
        <v>0</v>
      </c>
      <c r="R41" s="27">
        <v>0</v>
      </c>
      <c r="S41" s="27">
        <v>0</v>
      </c>
      <c r="T41" s="27">
        <v>0</v>
      </c>
    </row>
    <row r="42" spans="1:20" ht="25.5">
      <c r="A42" s="25" t="s">
        <v>22</v>
      </c>
      <c r="B42" s="25" t="s">
        <v>44</v>
      </c>
      <c r="C42" s="25" t="s">
        <v>74</v>
      </c>
      <c r="D42" s="25" t="s">
        <v>75</v>
      </c>
      <c r="E42" s="26" t="s">
        <v>54</v>
      </c>
      <c r="F42" s="27">
        <v>0.16</v>
      </c>
      <c r="G42" s="27">
        <v>-0.16</v>
      </c>
      <c r="H42" s="27">
        <v>0</v>
      </c>
      <c r="I42" s="27">
        <v>0.16</v>
      </c>
      <c r="J42" s="27">
        <v>-0.16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Q42" s="27">
        <v>0</v>
      </c>
      <c r="R42" s="27">
        <v>0</v>
      </c>
      <c r="S42" s="27">
        <v>0</v>
      </c>
      <c r="T42" s="27">
        <v>0</v>
      </c>
    </row>
    <row r="43" spans="1:20" ht="12.75">
      <c r="A43" s="21" t="s">
        <v>29</v>
      </c>
      <c r="B43" s="21"/>
      <c r="C43" s="21"/>
      <c r="D43" s="21"/>
      <c r="E43" s="24" t="s">
        <v>30</v>
      </c>
      <c r="F43" s="23">
        <f aca="true" t="shared" si="16" ref="F43:T44">F44</f>
        <v>3.26</v>
      </c>
      <c r="G43" s="23">
        <f t="shared" si="16"/>
        <v>-3.26</v>
      </c>
      <c r="H43" s="23">
        <f t="shared" si="16"/>
        <v>0</v>
      </c>
      <c r="I43" s="23">
        <f t="shared" si="16"/>
        <v>3.26</v>
      </c>
      <c r="J43" s="23">
        <f t="shared" si="16"/>
        <v>-3.26</v>
      </c>
      <c r="K43" s="23">
        <f t="shared" si="16"/>
        <v>0</v>
      </c>
      <c r="L43" s="23">
        <f t="shared" si="16"/>
        <v>0</v>
      </c>
      <c r="M43" s="23">
        <f t="shared" si="16"/>
        <v>0</v>
      </c>
      <c r="N43" s="23">
        <f t="shared" si="16"/>
        <v>0</v>
      </c>
      <c r="O43" s="23">
        <f t="shared" si="16"/>
        <v>0</v>
      </c>
      <c r="P43" s="23">
        <f t="shared" si="16"/>
        <v>0</v>
      </c>
      <c r="Q43" s="23">
        <f t="shared" si="16"/>
        <v>0</v>
      </c>
      <c r="R43" s="23">
        <f t="shared" si="16"/>
        <v>0</v>
      </c>
      <c r="S43" s="23">
        <f t="shared" si="16"/>
        <v>0</v>
      </c>
      <c r="T43" s="23">
        <f t="shared" si="16"/>
        <v>0</v>
      </c>
    </row>
    <row r="44" spans="1:20" ht="12.75">
      <c r="A44" s="25" t="s">
        <v>31</v>
      </c>
      <c r="B44" s="25"/>
      <c r="C44" s="25"/>
      <c r="D44" s="25"/>
      <c r="E44" s="26" t="s">
        <v>32</v>
      </c>
      <c r="F44" s="27">
        <f t="shared" si="16"/>
        <v>3.26</v>
      </c>
      <c r="G44" s="27">
        <f t="shared" si="16"/>
        <v>-3.26</v>
      </c>
      <c r="H44" s="27">
        <f t="shared" si="16"/>
        <v>0</v>
      </c>
      <c r="I44" s="27">
        <f t="shared" si="16"/>
        <v>3.26</v>
      </c>
      <c r="J44" s="27">
        <f t="shared" si="16"/>
        <v>-3.26</v>
      </c>
      <c r="K44" s="27">
        <f t="shared" si="16"/>
        <v>0</v>
      </c>
      <c r="L44" s="27">
        <f t="shared" si="16"/>
        <v>0</v>
      </c>
      <c r="M44" s="27">
        <f t="shared" si="16"/>
        <v>0</v>
      </c>
      <c r="N44" s="27">
        <f t="shared" si="16"/>
        <v>0</v>
      </c>
      <c r="O44" s="27">
        <f t="shared" si="16"/>
        <v>0</v>
      </c>
      <c r="P44" s="27">
        <f t="shared" si="16"/>
        <v>0</v>
      </c>
      <c r="Q44" s="27">
        <f t="shared" si="16"/>
        <v>0</v>
      </c>
      <c r="R44" s="27">
        <f t="shared" si="16"/>
        <v>0</v>
      </c>
      <c r="S44" s="27">
        <f t="shared" si="16"/>
        <v>0</v>
      </c>
      <c r="T44" s="27">
        <f t="shared" si="16"/>
        <v>0</v>
      </c>
    </row>
    <row r="45" spans="1:20" ht="12.75">
      <c r="A45" s="25" t="s">
        <v>31</v>
      </c>
      <c r="B45" s="25" t="s">
        <v>44</v>
      </c>
      <c r="C45" s="25" t="s">
        <v>74</v>
      </c>
      <c r="D45" s="25" t="s">
        <v>75</v>
      </c>
      <c r="E45" s="26" t="s">
        <v>55</v>
      </c>
      <c r="F45" s="27">
        <v>3.26</v>
      </c>
      <c r="G45" s="27">
        <v>-3.26</v>
      </c>
      <c r="H45" s="27">
        <v>0</v>
      </c>
      <c r="I45" s="27">
        <v>3.26</v>
      </c>
      <c r="J45" s="27">
        <v>-3.26</v>
      </c>
      <c r="K45" s="27">
        <v>0</v>
      </c>
      <c r="L45" s="27">
        <v>0</v>
      </c>
      <c r="M45" s="27">
        <v>0</v>
      </c>
      <c r="N45" s="27">
        <v>0</v>
      </c>
      <c r="O45" s="27">
        <v>0</v>
      </c>
      <c r="P45" s="27">
        <v>0</v>
      </c>
      <c r="Q45" s="27">
        <v>0</v>
      </c>
      <c r="R45" s="27">
        <v>0</v>
      </c>
      <c r="S45" s="27">
        <v>0</v>
      </c>
      <c r="T45" s="27">
        <v>0</v>
      </c>
    </row>
    <row r="46" spans="1:20" ht="57" customHeight="1">
      <c r="A46" s="21"/>
      <c r="B46" s="21"/>
      <c r="C46" s="21"/>
      <c r="D46" s="21"/>
      <c r="E46" s="22" t="s">
        <v>83</v>
      </c>
      <c r="F46" s="23">
        <f aca="true" t="shared" si="17" ref="F46:T46">F47+F61+F64</f>
        <v>248184</v>
      </c>
      <c r="G46" s="23">
        <f t="shared" si="17"/>
        <v>974.3000000000002</v>
      </c>
      <c r="H46" s="23">
        <f t="shared" si="17"/>
        <v>249158.3</v>
      </c>
      <c r="I46" s="23">
        <f t="shared" si="17"/>
        <v>54306</v>
      </c>
      <c r="J46" s="23">
        <f t="shared" si="17"/>
        <v>0</v>
      </c>
      <c r="K46" s="23">
        <f t="shared" si="17"/>
        <v>54306</v>
      </c>
      <c r="L46" s="23">
        <f t="shared" si="17"/>
        <v>66764</v>
      </c>
      <c r="M46" s="23">
        <f t="shared" si="17"/>
        <v>0</v>
      </c>
      <c r="N46" s="23">
        <f t="shared" si="17"/>
        <v>66764</v>
      </c>
      <c r="O46" s="23">
        <f t="shared" si="17"/>
        <v>64782</v>
      </c>
      <c r="P46" s="23">
        <f t="shared" si="17"/>
        <v>0</v>
      </c>
      <c r="Q46" s="23">
        <f t="shared" si="17"/>
        <v>64782</v>
      </c>
      <c r="R46" s="23">
        <f t="shared" si="17"/>
        <v>62332</v>
      </c>
      <c r="S46" s="23">
        <f t="shared" si="17"/>
        <v>974.3</v>
      </c>
      <c r="T46" s="23">
        <f t="shared" si="17"/>
        <v>63306.3</v>
      </c>
    </row>
    <row r="47" spans="1:20" ht="12.75">
      <c r="A47" s="21" t="s">
        <v>16</v>
      </c>
      <c r="B47" s="21"/>
      <c r="C47" s="21"/>
      <c r="D47" s="21"/>
      <c r="E47" s="24" t="s">
        <v>17</v>
      </c>
      <c r="F47" s="23">
        <f aca="true" t="shared" si="18" ref="F47:T47">F48+F53</f>
        <v>238510</v>
      </c>
      <c r="G47" s="23">
        <f t="shared" si="18"/>
        <v>974.3000000000002</v>
      </c>
      <c r="H47" s="23">
        <f t="shared" si="18"/>
        <v>239484.3</v>
      </c>
      <c r="I47" s="23">
        <f t="shared" si="18"/>
        <v>50510</v>
      </c>
      <c r="J47" s="23">
        <f t="shared" si="18"/>
        <v>0</v>
      </c>
      <c r="K47" s="23">
        <f t="shared" si="18"/>
        <v>50510</v>
      </c>
      <c r="L47" s="23">
        <f t="shared" si="18"/>
        <v>62167</v>
      </c>
      <c r="M47" s="23">
        <f t="shared" si="18"/>
        <v>0</v>
      </c>
      <c r="N47" s="23">
        <f t="shared" si="18"/>
        <v>62167</v>
      </c>
      <c r="O47" s="23">
        <f t="shared" si="18"/>
        <v>64341</v>
      </c>
      <c r="P47" s="23">
        <f t="shared" si="18"/>
        <v>0</v>
      </c>
      <c r="Q47" s="23">
        <f t="shared" si="18"/>
        <v>64341</v>
      </c>
      <c r="R47" s="23">
        <f t="shared" si="18"/>
        <v>61492</v>
      </c>
      <c r="S47" s="23">
        <f t="shared" si="18"/>
        <v>974.3</v>
      </c>
      <c r="T47" s="23">
        <f t="shared" si="18"/>
        <v>62466.3</v>
      </c>
    </row>
    <row r="48" spans="1:20" ht="12.75">
      <c r="A48" s="25" t="s">
        <v>18</v>
      </c>
      <c r="B48" s="25"/>
      <c r="C48" s="25"/>
      <c r="D48" s="25"/>
      <c r="E48" s="26" t="s">
        <v>19</v>
      </c>
      <c r="F48" s="27">
        <f aca="true" t="shared" si="19" ref="F48:T48">SUM(F49:F52)</f>
        <v>146743.7</v>
      </c>
      <c r="G48" s="27">
        <f t="shared" si="19"/>
        <v>-3909.7</v>
      </c>
      <c r="H48" s="27">
        <f t="shared" si="19"/>
        <v>142834</v>
      </c>
      <c r="I48" s="27">
        <f t="shared" si="19"/>
        <v>27227</v>
      </c>
      <c r="J48" s="27">
        <f t="shared" si="19"/>
        <v>0</v>
      </c>
      <c r="K48" s="27">
        <f t="shared" si="19"/>
        <v>27227</v>
      </c>
      <c r="L48" s="27">
        <f t="shared" si="19"/>
        <v>37532</v>
      </c>
      <c r="M48" s="27">
        <f t="shared" si="19"/>
        <v>-1348</v>
      </c>
      <c r="N48" s="27">
        <f t="shared" si="19"/>
        <v>36184</v>
      </c>
      <c r="O48" s="27">
        <f t="shared" si="19"/>
        <v>37003.2</v>
      </c>
      <c r="P48" s="27">
        <f t="shared" si="19"/>
        <v>-1275</v>
      </c>
      <c r="Q48" s="27">
        <f t="shared" si="19"/>
        <v>35728.2</v>
      </c>
      <c r="R48" s="27">
        <f t="shared" si="19"/>
        <v>44981.5</v>
      </c>
      <c r="S48" s="27">
        <f t="shared" si="19"/>
        <v>-1286.7</v>
      </c>
      <c r="T48" s="27">
        <f t="shared" si="19"/>
        <v>43694.8</v>
      </c>
    </row>
    <row r="49" spans="1:20" ht="25.5">
      <c r="A49" s="25" t="s">
        <v>18</v>
      </c>
      <c r="B49" s="25" t="s">
        <v>56</v>
      </c>
      <c r="C49" s="25" t="s">
        <v>78</v>
      </c>
      <c r="D49" s="25" t="s">
        <v>75</v>
      </c>
      <c r="E49" s="26" t="s">
        <v>57</v>
      </c>
      <c r="F49" s="27">
        <v>4884</v>
      </c>
      <c r="G49" s="27">
        <v>-4884</v>
      </c>
      <c r="H49" s="27">
        <v>0</v>
      </c>
      <c r="I49" s="27">
        <v>0</v>
      </c>
      <c r="J49" s="27">
        <v>0</v>
      </c>
      <c r="K49" s="27">
        <v>0</v>
      </c>
      <c r="L49" s="27">
        <v>1348</v>
      </c>
      <c r="M49" s="27">
        <v>-1348</v>
      </c>
      <c r="N49" s="27">
        <v>0</v>
      </c>
      <c r="O49" s="27">
        <v>1275</v>
      </c>
      <c r="P49" s="27">
        <v>-1275</v>
      </c>
      <c r="Q49" s="27">
        <v>0</v>
      </c>
      <c r="R49" s="27">
        <v>2261</v>
      </c>
      <c r="S49" s="27">
        <v>-2261</v>
      </c>
      <c r="T49" s="27">
        <v>0</v>
      </c>
    </row>
    <row r="50" spans="1:20" ht="25.5">
      <c r="A50" s="25" t="s">
        <v>18</v>
      </c>
      <c r="B50" s="25" t="s">
        <v>56</v>
      </c>
      <c r="C50" s="25" t="s">
        <v>78</v>
      </c>
      <c r="D50" s="25" t="s">
        <v>75</v>
      </c>
      <c r="E50" s="26" t="s">
        <v>58</v>
      </c>
      <c r="F50" s="27">
        <v>49409</v>
      </c>
      <c r="G50" s="27">
        <v>0</v>
      </c>
      <c r="H50" s="27">
        <v>49409</v>
      </c>
      <c r="I50" s="27">
        <v>11364</v>
      </c>
      <c r="J50" s="27">
        <v>0</v>
      </c>
      <c r="K50" s="27">
        <v>11364</v>
      </c>
      <c r="L50" s="27">
        <v>13025</v>
      </c>
      <c r="M50" s="27">
        <v>0</v>
      </c>
      <c r="N50" s="27">
        <v>13025</v>
      </c>
      <c r="O50" s="27">
        <v>12846</v>
      </c>
      <c r="P50" s="27">
        <v>0</v>
      </c>
      <c r="Q50" s="27">
        <v>12846</v>
      </c>
      <c r="R50" s="27">
        <v>12174</v>
      </c>
      <c r="S50" s="27">
        <v>0</v>
      </c>
      <c r="T50" s="27">
        <v>12174</v>
      </c>
    </row>
    <row r="51" spans="1:20" ht="12.75">
      <c r="A51" s="25" t="s">
        <v>18</v>
      </c>
      <c r="B51" s="25" t="s">
        <v>56</v>
      </c>
      <c r="C51" s="25" t="s">
        <v>78</v>
      </c>
      <c r="D51" s="25" t="s">
        <v>75</v>
      </c>
      <c r="E51" s="26" t="s">
        <v>49</v>
      </c>
      <c r="F51" s="27">
        <v>67993.7</v>
      </c>
      <c r="G51" s="27">
        <v>974.3</v>
      </c>
      <c r="H51" s="27">
        <v>68968</v>
      </c>
      <c r="I51" s="27">
        <v>15863</v>
      </c>
      <c r="J51" s="27">
        <v>0</v>
      </c>
      <c r="K51" s="27">
        <v>15863</v>
      </c>
      <c r="L51" s="27">
        <v>16311</v>
      </c>
      <c r="M51" s="27">
        <v>0</v>
      </c>
      <c r="N51" s="27">
        <v>16311</v>
      </c>
      <c r="O51" s="27">
        <v>16523.2</v>
      </c>
      <c r="P51" s="27">
        <v>0</v>
      </c>
      <c r="Q51" s="27">
        <v>16523.2</v>
      </c>
      <c r="R51" s="27">
        <v>19296.5</v>
      </c>
      <c r="S51" s="27">
        <v>974.3</v>
      </c>
      <c r="T51" s="27">
        <v>20270.8</v>
      </c>
    </row>
    <row r="52" spans="1:20" ht="12.75">
      <c r="A52" s="25" t="s">
        <v>18</v>
      </c>
      <c r="B52" s="25" t="s">
        <v>56</v>
      </c>
      <c r="C52" s="25" t="s">
        <v>78</v>
      </c>
      <c r="D52" s="25" t="s">
        <v>75</v>
      </c>
      <c r="E52" s="26" t="s">
        <v>59</v>
      </c>
      <c r="F52" s="27">
        <v>24457</v>
      </c>
      <c r="G52" s="27">
        <v>0</v>
      </c>
      <c r="H52" s="27">
        <v>24457</v>
      </c>
      <c r="I52" s="27">
        <v>0</v>
      </c>
      <c r="J52" s="27">
        <v>0</v>
      </c>
      <c r="K52" s="27">
        <v>0</v>
      </c>
      <c r="L52" s="27">
        <v>6848</v>
      </c>
      <c r="M52" s="27">
        <v>0</v>
      </c>
      <c r="N52" s="27">
        <v>6848</v>
      </c>
      <c r="O52" s="27">
        <v>6359</v>
      </c>
      <c r="P52" s="27">
        <v>0</v>
      </c>
      <c r="Q52" s="27">
        <v>6359</v>
      </c>
      <c r="R52" s="27">
        <v>11250</v>
      </c>
      <c r="S52" s="27">
        <v>0</v>
      </c>
      <c r="T52" s="27">
        <v>11250</v>
      </c>
    </row>
    <row r="53" spans="1:20" ht="12.75">
      <c r="A53" s="25" t="s">
        <v>22</v>
      </c>
      <c r="B53" s="25"/>
      <c r="C53" s="25"/>
      <c r="D53" s="25"/>
      <c r="E53" s="26" t="s">
        <v>23</v>
      </c>
      <c r="F53" s="27">
        <f aca="true" t="shared" si="20" ref="F53:T53">SUM(F54:F60)</f>
        <v>91766.3</v>
      </c>
      <c r="G53" s="27">
        <f t="shared" si="20"/>
        <v>4884</v>
      </c>
      <c r="H53" s="27">
        <f t="shared" si="20"/>
        <v>96650.3</v>
      </c>
      <c r="I53" s="27">
        <f t="shared" si="20"/>
        <v>23283</v>
      </c>
      <c r="J53" s="27">
        <f t="shared" si="20"/>
        <v>0</v>
      </c>
      <c r="K53" s="27">
        <f t="shared" si="20"/>
        <v>23283</v>
      </c>
      <c r="L53" s="27">
        <f t="shared" si="20"/>
        <v>24635</v>
      </c>
      <c r="M53" s="27">
        <f t="shared" si="20"/>
        <v>1348</v>
      </c>
      <c r="N53" s="27">
        <f t="shared" si="20"/>
        <v>25983</v>
      </c>
      <c r="O53" s="27">
        <f t="shared" si="20"/>
        <v>27337.8</v>
      </c>
      <c r="P53" s="27">
        <f t="shared" si="20"/>
        <v>1275</v>
      </c>
      <c r="Q53" s="27">
        <f t="shared" si="20"/>
        <v>28612.8</v>
      </c>
      <c r="R53" s="27">
        <f t="shared" si="20"/>
        <v>16510.5</v>
      </c>
      <c r="S53" s="27">
        <f t="shared" si="20"/>
        <v>2261</v>
      </c>
      <c r="T53" s="27">
        <f t="shared" si="20"/>
        <v>18771.5</v>
      </c>
    </row>
    <row r="54" spans="1:20" ht="25.5">
      <c r="A54" s="25" t="s">
        <v>22</v>
      </c>
      <c r="B54" s="25" t="s">
        <v>56</v>
      </c>
      <c r="C54" s="25" t="s">
        <v>78</v>
      </c>
      <c r="D54" s="25" t="s">
        <v>75</v>
      </c>
      <c r="E54" s="26" t="s">
        <v>60</v>
      </c>
      <c r="F54" s="27">
        <v>29455</v>
      </c>
      <c r="G54" s="27">
        <v>0</v>
      </c>
      <c r="H54" s="27">
        <v>29455</v>
      </c>
      <c r="I54" s="27">
        <v>12400</v>
      </c>
      <c r="J54" s="27">
        <v>0</v>
      </c>
      <c r="K54" s="27">
        <v>12400</v>
      </c>
      <c r="L54" s="27">
        <v>6163</v>
      </c>
      <c r="M54" s="27">
        <v>0</v>
      </c>
      <c r="N54" s="27">
        <v>6163</v>
      </c>
      <c r="O54" s="27">
        <v>7658</v>
      </c>
      <c r="P54" s="27">
        <v>0</v>
      </c>
      <c r="Q54" s="27">
        <v>7658</v>
      </c>
      <c r="R54" s="27">
        <v>3234</v>
      </c>
      <c r="S54" s="27">
        <v>0</v>
      </c>
      <c r="T54" s="27">
        <v>3234</v>
      </c>
    </row>
    <row r="55" spans="1:20" ht="12.75">
      <c r="A55" s="25" t="s">
        <v>22</v>
      </c>
      <c r="B55" s="25" t="s">
        <v>56</v>
      </c>
      <c r="C55" s="25" t="s">
        <v>78</v>
      </c>
      <c r="D55" s="25" t="s">
        <v>75</v>
      </c>
      <c r="E55" s="26" t="s">
        <v>51</v>
      </c>
      <c r="F55" s="27">
        <v>11324</v>
      </c>
      <c r="G55" s="27">
        <v>0</v>
      </c>
      <c r="H55" s="27">
        <v>11324</v>
      </c>
      <c r="I55" s="27">
        <v>1005</v>
      </c>
      <c r="J55" s="27">
        <v>0</v>
      </c>
      <c r="K55" s="27">
        <v>1005</v>
      </c>
      <c r="L55" s="27">
        <v>3171</v>
      </c>
      <c r="M55" s="27">
        <v>0</v>
      </c>
      <c r="N55" s="27">
        <v>3171</v>
      </c>
      <c r="O55" s="27">
        <v>4544</v>
      </c>
      <c r="P55" s="27">
        <v>0</v>
      </c>
      <c r="Q55" s="27">
        <v>4544</v>
      </c>
      <c r="R55" s="27">
        <v>2604</v>
      </c>
      <c r="S55" s="27">
        <v>0</v>
      </c>
      <c r="T55" s="27">
        <v>2604</v>
      </c>
    </row>
    <row r="56" spans="1:20" ht="25.5">
      <c r="A56" s="25" t="s">
        <v>22</v>
      </c>
      <c r="B56" s="25" t="s">
        <v>56</v>
      </c>
      <c r="C56" s="25" t="s">
        <v>78</v>
      </c>
      <c r="D56" s="25" t="s">
        <v>75</v>
      </c>
      <c r="E56" s="26" t="s">
        <v>61</v>
      </c>
      <c r="F56" s="27">
        <v>9651.3</v>
      </c>
      <c r="G56" s="27">
        <v>0</v>
      </c>
      <c r="H56" s="27">
        <v>9651.3</v>
      </c>
      <c r="I56" s="27">
        <v>2391</v>
      </c>
      <c r="J56" s="27">
        <v>0</v>
      </c>
      <c r="K56" s="27">
        <v>2391</v>
      </c>
      <c r="L56" s="27">
        <v>3741</v>
      </c>
      <c r="M56" s="27">
        <v>0</v>
      </c>
      <c r="N56" s="27">
        <v>3741</v>
      </c>
      <c r="O56" s="27">
        <v>3519.3</v>
      </c>
      <c r="P56" s="27">
        <v>0</v>
      </c>
      <c r="Q56" s="27">
        <v>3519.3</v>
      </c>
      <c r="R56" s="27">
        <v>0</v>
      </c>
      <c r="S56" s="27">
        <v>0</v>
      </c>
      <c r="T56" s="27">
        <v>0</v>
      </c>
    </row>
    <row r="57" spans="1:20" ht="25.5">
      <c r="A57" s="25" t="s">
        <v>22</v>
      </c>
      <c r="B57" s="25" t="s">
        <v>56</v>
      </c>
      <c r="C57" s="25" t="s">
        <v>78</v>
      </c>
      <c r="D57" s="25" t="s">
        <v>75</v>
      </c>
      <c r="E57" s="26" t="s">
        <v>62</v>
      </c>
      <c r="F57" s="27">
        <v>11044</v>
      </c>
      <c r="G57" s="27">
        <v>0</v>
      </c>
      <c r="H57" s="27">
        <v>11044</v>
      </c>
      <c r="I57" s="27">
        <v>1207</v>
      </c>
      <c r="J57" s="27">
        <v>0</v>
      </c>
      <c r="K57" s="27">
        <v>1207</v>
      </c>
      <c r="L57" s="27">
        <v>4348</v>
      </c>
      <c r="M57" s="27">
        <v>0</v>
      </c>
      <c r="N57" s="27">
        <v>4348</v>
      </c>
      <c r="O57" s="27">
        <v>5489</v>
      </c>
      <c r="P57" s="27">
        <v>0</v>
      </c>
      <c r="Q57" s="27">
        <v>5489</v>
      </c>
      <c r="R57" s="27">
        <v>0</v>
      </c>
      <c r="S57" s="27">
        <v>0</v>
      </c>
      <c r="T57" s="27">
        <v>0</v>
      </c>
    </row>
    <row r="58" spans="1:20" ht="25.5">
      <c r="A58" s="25" t="s">
        <v>22</v>
      </c>
      <c r="B58" s="25" t="s">
        <v>56</v>
      </c>
      <c r="C58" s="25" t="s">
        <v>78</v>
      </c>
      <c r="D58" s="25" t="s">
        <v>75</v>
      </c>
      <c r="E58" s="26" t="s">
        <v>63</v>
      </c>
      <c r="F58" s="27">
        <v>28792</v>
      </c>
      <c r="G58" s="27">
        <v>0</v>
      </c>
      <c r="H58" s="27">
        <v>28792</v>
      </c>
      <c r="I58" s="27">
        <v>6280</v>
      </c>
      <c r="J58" s="27">
        <v>0</v>
      </c>
      <c r="K58" s="27">
        <v>6280</v>
      </c>
      <c r="L58" s="27">
        <v>6762</v>
      </c>
      <c r="M58" s="27">
        <v>0</v>
      </c>
      <c r="N58" s="27">
        <v>6762</v>
      </c>
      <c r="O58" s="27">
        <v>6127.5</v>
      </c>
      <c r="P58" s="27">
        <v>0</v>
      </c>
      <c r="Q58" s="27">
        <v>6127.5</v>
      </c>
      <c r="R58" s="27">
        <v>9622.5</v>
      </c>
      <c r="S58" s="27">
        <v>0</v>
      </c>
      <c r="T58" s="27">
        <v>9622.5</v>
      </c>
    </row>
    <row r="59" spans="1:20" ht="18.75" customHeight="1">
      <c r="A59" s="25" t="s">
        <v>22</v>
      </c>
      <c r="B59" s="25" t="s">
        <v>56</v>
      </c>
      <c r="C59" s="25" t="s">
        <v>78</v>
      </c>
      <c r="D59" s="25" t="s">
        <v>75</v>
      </c>
      <c r="E59" s="26" t="s">
        <v>64</v>
      </c>
      <c r="F59" s="27">
        <v>1500</v>
      </c>
      <c r="G59" s="27">
        <v>0</v>
      </c>
      <c r="H59" s="27">
        <v>1500</v>
      </c>
      <c r="I59" s="27">
        <v>0</v>
      </c>
      <c r="J59" s="27">
        <v>0</v>
      </c>
      <c r="K59" s="27">
        <v>0</v>
      </c>
      <c r="L59" s="27">
        <v>450</v>
      </c>
      <c r="M59" s="27">
        <v>0</v>
      </c>
      <c r="N59" s="27">
        <v>450</v>
      </c>
      <c r="O59" s="27">
        <v>0</v>
      </c>
      <c r="P59" s="27">
        <v>0</v>
      </c>
      <c r="Q59" s="27">
        <v>0</v>
      </c>
      <c r="R59" s="27">
        <v>1050</v>
      </c>
      <c r="S59" s="27">
        <v>0</v>
      </c>
      <c r="T59" s="27">
        <v>1050</v>
      </c>
    </row>
    <row r="60" spans="1:20" ht="25.5">
      <c r="A60" s="25" t="s">
        <v>22</v>
      </c>
      <c r="B60" s="25" t="s">
        <v>56</v>
      </c>
      <c r="C60" s="25" t="s">
        <v>78</v>
      </c>
      <c r="D60" s="25" t="s">
        <v>75</v>
      </c>
      <c r="E60" s="26" t="s">
        <v>57</v>
      </c>
      <c r="F60" s="27">
        <v>0</v>
      </c>
      <c r="G60" s="27">
        <v>4884</v>
      </c>
      <c r="H60" s="27">
        <v>4884</v>
      </c>
      <c r="I60" s="27">
        <v>0</v>
      </c>
      <c r="J60" s="27">
        <v>0</v>
      </c>
      <c r="K60" s="27">
        <v>0</v>
      </c>
      <c r="L60" s="27">
        <v>0</v>
      </c>
      <c r="M60" s="27">
        <v>1348</v>
      </c>
      <c r="N60" s="27">
        <v>1348</v>
      </c>
      <c r="O60" s="27">
        <v>0</v>
      </c>
      <c r="P60" s="27">
        <v>1275</v>
      </c>
      <c r="Q60" s="27">
        <v>1275</v>
      </c>
      <c r="R60" s="27">
        <v>0</v>
      </c>
      <c r="S60" s="27">
        <v>2261</v>
      </c>
      <c r="T60" s="27">
        <v>2261</v>
      </c>
    </row>
    <row r="61" spans="1:20" ht="12.75">
      <c r="A61" s="21" t="s">
        <v>65</v>
      </c>
      <c r="B61" s="21"/>
      <c r="C61" s="21"/>
      <c r="D61" s="21"/>
      <c r="E61" s="24" t="s">
        <v>66</v>
      </c>
      <c r="F61" s="23">
        <f aca="true" t="shared" si="21" ref="F61:T62">F62</f>
        <v>1200</v>
      </c>
      <c r="G61" s="23">
        <f t="shared" si="21"/>
        <v>0</v>
      </c>
      <c r="H61" s="23">
        <f t="shared" si="21"/>
        <v>1200</v>
      </c>
      <c r="I61" s="23">
        <f t="shared" si="21"/>
        <v>0</v>
      </c>
      <c r="J61" s="23">
        <f t="shared" si="21"/>
        <v>0</v>
      </c>
      <c r="K61" s="23">
        <f t="shared" si="21"/>
        <v>0</v>
      </c>
      <c r="L61" s="23">
        <f t="shared" si="21"/>
        <v>360</v>
      </c>
      <c r="M61" s="23">
        <f t="shared" si="21"/>
        <v>0</v>
      </c>
      <c r="N61" s="23">
        <f t="shared" si="21"/>
        <v>360</v>
      </c>
      <c r="O61" s="23">
        <f t="shared" si="21"/>
        <v>0</v>
      </c>
      <c r="P61" s="23">
        <f t="shared" si="21"/>
        <v>0</v>
      </c>
      <c r="Q61" s="23">
        <f t="shared" si="21"/>
        <v>0</v>
      </c>
      <c r="R61" s="23">
        <f t="shared" si="21"/>
        <v>840</v>
      </c>
      <c r="S61" s="23">
        <f t="shared" si="21"/>
        <v>0</v>
      </c>
      <c r="T61" s="23">
        <f t="shared" si="21"/>
        <v>840</v>
      </c>
    </row>
    <row r="62" spans="1:20" ht="12.75">
      <c r="A62" s="25" t="s">
        <v>67</v>
      </c>
      <c r="B62" s="25"/>
      <c r="C62" s="25"/>
      <c r="D62" s="25"/>
      <c r="E62" s="26" t="s">
        <v>68</v>
      </c>
      <c r="F62" s="27">
        <f t="shared" si="21"/>
        <v>1200</v>
      </c>
      <c r="G62" s="27">
        <f t="shared" si="21"/>
        <v>0</v>
      </c>
      <c r="H62" s="27">
        <f t="shared" si="21"/>
        <v>1200</v>
      </c>
      <c r="I62" s="27">
        <f t="shared" si="21"/>
        <v>0</v>
      </c>
      <c r="J62" s="27">
        <f t="shared" si="21"/>
        <v>0</v>
      </c>
      <c r="K62" s="27">
        <f t="shared" si="21"/>
        <v>0</v>
      </c>
      <c r="L62" s="27">
        <f t="shared" si="21"/>
        <v>360</v>
      </c>
      <c r="M62" s="27">
        <f t="shared" si="21"/>
        <v>0</v>
      </c>
      <c r="N62" s="27">
        <f t="shared" si="21"/>
        <v>360</v>
      </c>
      <c r="O62" s="27">
        <f t="shared" si="21"/>
        <v>0</v>
      </c>
      <c r="P62" s="27">
        <f t="shared" si="21"/>
        <v>0</v>
      </c>
      <c r="Q62" s="27">
        <f t="shared" si="21"/>
        <v>0</v>
      </c>
      <c r="R62" s="27">
        <f t="shared" si="21"/>
        <v>840</v>
      </c>
      <c r="S62" s="27">
        <f t="shared" si="21"/>
        <v>0</v>
      </c>
      <c r="T62" s="27">
        <f t="shared" si="21"/>
        <v>840</v>
      </c>
    </row>
    <row r="63" spans="1:20" ht="31.5" customHeight="1">
      <c r="A63" s="25" t="s">
        <v>67</v>
      </c>
      <c r="B63" s="25" t="s">
        <v>56</v>
      </c>
      <c r="C63" s="25" t="s">
        <v>78</v>
      </c>
      <c r="D63" s="25" t="s">
        <v>75</v>
      </c>
      <c r="E63" s="26" t="s">
        <v>69</v>
      </c>
      <c r="F63" s="27">
        <v>1200</v>
      </c>
      <c r="G63" s="27">
        <v>0</v>
      </c>
      <c r="H63" s="27">
        <v>1200</v>
      </c>
      <c r="I63" s="27">
        <v>0</v>
      </c>
      <c r="J63" s="27">
        <v>0</v>
      </c>
      <c r="K63" s="27">
        <v>0</v>
      </c>
      <c r="L63" s="27">
        <v>360</v>
      </c>
      <c r="M63" s="27">
        <v>0</v>
      </c>
      <c r="N63" s="27">
        <v>360</v>
      </c>
      <c r="O63" s="27">
        <v>0</v>
      </c>
      <c r="P63" s="27">
        <v>0</v>
      </c>
      <c r="Q63" s="27">
        <v>0</v>
      </c>
      <c r="R63" s="27">
        <v>840</v>
      </c>
      <c r="S63" s="27">
        <v>0</v>
      </c>
      <c r="T63" s="27">
        <v>840</v>
      </c>
    </row>
    <row r="64" spans="1:20" ht="12.75" customHeight="1">
      <c r="A64" s="21" t="s">
        <v>29</v>
      </c>
      <c r="B64" s="21"/>
      <c r="C64" s="21"/>
      <c r="D64" s="21"/>
      <c r="E64" s="24" t="s">
        <v>30</v>
      </c>
      <c r="F64" s="23">
        <f aca="true" t="shared" si="22" ref="F64:T65">F65</f>
        <v>8474</v>
      </c>
      <c r="G64" s="23">
        <f t="shared" si="22"/>
        <v>0</v>
      </c>
      <c r="H64" s="23">
        <f t="shared" si="22"/>
        <v>8474</v>
      </c>
      <c r="I64" s="23">
        <f t="shared" si="22"/>
        <v>3796</v>
      </c>
      <c r="J64" s="23">
        <f t="shared" si="22"/>
        <v>0</v>
      </c>
      <c r="K64" s="23">
        <f t="shared" si="22"/>
        <v>3796</v>
      </c>
      <c r="L64" s="23">
        <f t="shared" si="22"/>
        <v>4237</v>
      </c>
      <c r="M64" s="23">
        <f t="shared" si="22"/>
        <v>0</v>
      </c>
      <c r="N64" s="23">
        <f t="shared" si="22"/>
        <v>4237</v>
      </c>
      <c r="O64" s="23">
        <f t="shared" si="22"/>
        <v>441</v>
      </c>
      <c r="P64" s="23">
        <f t="shared" si="22"/>
        <v>0</v>
      </c>
      <c r="Q64" s="23">
        <f t="shared" si="22"/>
        <v>441</v>
      </c>
      <c r="R64" s="23">
        <f t="shared" si="22"/>
        <v>0</v>
      </c>
      <c r="S64" s="23">
        <f t="shared" si="22"/>
        <v>0</v>
      </c>
      <c r="T64" s="23">
        <f t="shared" si="22"/>
        <v>0</v>
      </c>
    </row>
    <row r="65" spans="1:20" ht="12.75">
      <c r="A65" s="25" t="s">
        <v>31</v>
      </c>
      <c r="B65" s="25"/>
      <c r="C65" s="25"/>
      <c r="D65" s="25"/>
      <c r="E65" s="26" t="s">
        <v>32</v>
      </c>
      <c r="F65" s="27">
        <f t="shared" si="22"/>
        <v>8474</v>
      </c>
      <c r="G65" s="27">
        <f t="shared" si="22"/>
        <v>0</v>
      </c>
      <c r="H65" s="27">
        <f t="shared" si="22"/>
        <v>8474</v>
      </c>
      <c r="I65" s="27">
        <f t="shared" si="22"/>
        <v>3796</v>
      </c>
      <c r="J65" s="27">
        <f t="shared" si="22"/>
        <v>0</v>
      </c>
      <c r="K65" s="27">
        <f t="shared" si="22"/>
        <v>3796</v>
      </c>
      <c r="L65" s="27">
        <f t="shared" si="22"/>
        <v>4237</v>
      </c>
      <c r="M65" s="27">
        <f t="shared" si="22"/>
        <v>0</v>
      </c>
      <c r="N65" s="27">
        <f t="shared" si="22"/>
        <v>4237</v>
      </c>
      <c r="O65" s="27">
        <f t="shared" si="22"/>
        <v>441</v>
      </c>
      <c r="P65" s="27">
        <f t="shared" si="22"/>
        <v>0</v>
      </c>
      <c r="Q65" s="27">
        <f t="shared" si="22"/>
        <v>441</v>
      </c>
      <c r="R65" s="27">
        <f t="shared" si="22"/>
        <v>0</v>
      </c>
      <c r="S65" s="27">
        <f t="shared" si="22"/>
        <v>0</v>
      </c>
      <c r="T65" s="27">
        <f t="shared" si="22"/>
        <v>0</v>
      </c>
    </row>
    <row r="66" spans="1:20" ht="21.75" customHeight="1">
      <c r="A66" s="25" t="s">
        <v>31</v>
      </c>
      <c r="B66" s="25" t="s">
        <v>56</v>
      </c>
      <c r="C66" s="25" t="s">
        <v>78</v>
      </c>
      <c r="D66" s="25" t="s">
        <v>75</v>
      </c>
      <c r="E66" s="26" t="s">
        <v>70</v>
      </c>
      <c r="F66" s="27">
        <v>8474</v>
      </c>
      <c r="G66" s="27">
        <v>0</v>
      </c>
      <c r="H66" s="27">
        <v>8474</v>
      </c>
      <c r="I66" s="27">
        <v>3796</v>
      </c>
      <c r="J66" s="27">
        <v>0</v>
      </c>
      <c r="K66" s="27">
        <v>3796</v>
      </c>
      <c r="L66" s="27">
        <v>4237</v>
      </c>
      <c r="M66" s="27">
        <v>0</v>
      </c>
      <c r="N66" s="27">
        <v>4237</v>
      </c>
      <c r="O66" s="27">
        <v>441</v>
      </c>
      <c r="P66" s="27">
        <v>0</v>
      </c>
      <c r="Q66" s="27">
        <v>441</v>
      </c>
      <c r="R66" s="27">
        <v>0</v>
      </c>
      <c r="S66" s="27">
        <v>0</v>
      </c>
      <c r="T66" s="27">
        <v>0</v>
      </c>
    </row>
    <row r="67" spans="1:20" ht="89.25" customHeight="1">
      <c r="A67" s="21"/>
      <c r="B67" s="21"/>
      <c r="C67" s="21"/>
      <c r="D67" s="21"/>
      <c r="E67" s="22" t="s">
        <v>82</v>
      </c>
      <c r="F67" s="23">
        <f aca="true" t="shared" si="23" ref="F67:T69">F68</f>
        <v>0</v>
      </c>
      <c r="G67" s="23">
        <f t="shared" si="23"/>
        <v>31179</v>
      </c>
      <c r="H67" s="23">
        <f t="shared" si="23"/>
        <v>31179</v>
      </c>
      <c r="I67" s="23">
        <f t="shared" si="23"/>
        <v>0</v>
      </c>
      <c r="J67" s="23">
        <f t="shared" si="23"/>
        <v>7795</v>
      </c>
      <c r="K67" s="23">
        <f t="shared" si="23"/>
        <v>7795</v>
      </c>
      <c r="L67" s="23">
        <f t="shared" si="23"/>
        <v>0</v>
      </c>
      <c r="M67" s="23">
        <f t="shared" si="23"/>
        <v>7795</v>
      </c>
      <c r="N67" s="23">
        <f t="shared" si="23"/>
        <v>7795</v>
      </c>
      <c r="O67" s="23">
        <f t="shared" si="23"/>
        <v>0</v>
      </c>
      <c r="P67" s="23">
        <f t="shared" si="23"/>
        <v>7795</v>
      </c>
      <c r="Q67" s="23">
        <f t="shared" si="23"/>
        <v>7795</v>
      </c>
      <c r="R67" s="23">
        <f t="shared" si="23"/>
        <v>0</v>
      </c>
      <c r="S67" s="23">
        <f t="shared" si="23"/>
        <v>7794</v>
      </c>
      <c r="T67" s="23">
        <f t="shared" si="23"/>
        <v>7794</v>
      </c>
    </row>
    <row r="68" spans="1:20" ht="12.75" customHeight="1">
      <c r="A68" s="21" t="s">
        <v>34</v>
      </c>
      <c r="B68" s="21"/>
      <c r="C68" s="21"/>
      <c r="D68" s="21"/>
      <c r="E68" s="24" t="s">
        <v>35</v>
      </c>
      <c r="F68" s="23">
        <f t="shared" si="23"/>
        <v>0</v>
      </c>
      <c r="G68" s="23">
        <f t="shared" si="23"/>
        <v>31179</v>
      </c>
      <c r="H68" s="23">
        <f t="shared" si="23"/>
        <v>31179</v>
      </c>
      <c r="I68" s="23">
        <f t="shared" si="23"/>
        <v>0</v>
      </c>
      <c r="J68" s="23">
        <f t="shared" si="23"/>
        <v>7795</v>
      </c>
      <c r="K68" s="23">
        <f t="shared" si="23"/>
        <v>7795</v>
      </c>
      <c r="L68" s="23">
        <f t="shared" si="23"/>
        <v>0</v>
      </c>
      <c r="M68" s="23">
        <f t="shared" si="23"/>
        <v>7795</v>
      </c>
      <c r="N68" s="23">
        <f t="shared" si="23"/>
        <v>7795</v>
      </c>
      <c r="O68" s="23">
        <f t="shared" si="23"/>
        <v>0</v>
      </c>
      <c r="P68" s="23">
        <f t="shared" si="23"/>
        <v>7795</v>
      </c>
      <c r="Q68" s="23">
        <f t="shared" si="23"/>
        <v>7795</v>
      </c>
      <c r="R68" s="23">
        <f t="shared" si="23"/>
        <v>0</v>
      </c>
      <c r="S68" s="23">
        <f t="shared" si="23"/>
        <v>7794</v>
      </c>
      <c r="T68" s="23">
        <f t="shared" si="23"/>
        <v>7794</v>
      </c>
    </row>
    <row r="69" spans="1:20" ht="12.75" customHeight="1">
      <c r="A69" s="25" t="s">
        <v>36</v>
      </c>
      <c r="B69" s="25"/>
      <c r="C69" s="25"/>
      <c r="D69" s="25"/>
      <c r="E69" s="26" t="s">
        <v>37</v>
      </c>
      <c r="F69" s="27">
        <f t="shared" si="23"/>
        <v>0</v>
      </c>
      <c r="G69" s="27">
        <f t="shared" si="23"/>
        <v>31179</v>
      </c>
      <c r="H69" s="27">
        <f t="shared" si="23"/>
        <v>31179</v>
      </c>
      <c r="I69" s="27">
        <f t="shared" si="23"/>
        <v>0</v>
      </c>
      <c r="J69" s="27">
        <f t="shared" si="23"/>
        <v>7795</v>
      </c>
      <c r="K69" s="27">
        <f t="shared" si="23"/>
        <v>7795</v>
      </c>
      <c r="L69" s="27">
        <f t="shared" si="23"/>
        <v>0</v>
      </c>
      <c r="M69" s="27">
        <f t="shared" si="23"/>
        <v>7795</v>
      </c>
      <c r="N69" s="27">
        <f t="shared" si="23"/>
        <v>7795</v>
      </c>
      <c r="O69" s="27">
        <f t="shared" si="23"/>
        <v>0</v>
      </c>
      <c r="P69" s="27">
        <f t="shared" si="23"/>
        <v>7795</v>
      </c>
      <c r="Q69" s="27">
        <f t="shared" si="23"/>
        <v>7795</v>
      </c>
      <c r="R69" s="27">
        <f t="shared" si="23"/>
        <v>0</v>
      </c>
      <c r="S69" s="27">
        <f t="shared" si="23"/>
        <v>7794</v>
      </c>
      <c r="T69" s="27">
        <f t="shared" si="23"/>
        <v>7794</v>
      </c>
    </row>
    <row r="70" spans="1:20" ht="29.25" customHeight="1">
      <c r="A70" s="25" t="s">
        <v>36</v>
      </c>
      <c r="B70" s="25" t="s">
        <v>38</v>
      </c>
      <c r="C70" s="25" t="s">
        <v>77</v>
      </c>
      <c r="D70" s="25" t="s">
        <v>75</v>
      </c>
      <c r="E70" s="26" t="s">
        <v>39</v>
      </c>
      <c r="F70" s="27">
        <v>0</v>
      </c>
      <c r="G70" s="27">
        <v>31179</v>
      </c>
      <c r="H70" s="27">
        <v>31179</v>
      </c>
      <c r="I70" s="27">
        <v>0</v>
      </c>
      <c r="J70" s="27">
        <v>7795</v>
      </c>
      <c r="K70" s="27">
        <v>7795</v>
      </c>
      <c r="L70" s="27">
        <v>0</v>
      </c>
      <c r="M70" s="27">
        <v>7795</v>
      </c>
      <c r="N70" s="27">
        <v>7795</v>
      </c>
      <c r="O70" s="27">
        <v>0</v>
      </c>
      <c r="P70" s="27">
        <v>7795</v>
      </c>
      <c r="Q70" s="27">
        <v>7795</v>
      </c>
      <c r="R70" s="27">
        <v>0</v>
      </c>
      <c r="S70" s="27">
        <v>7794</v>
      </c>
      <c r="T70" s="27">
        <v>7794</v>
      </c>
    </row>
    <row r="71" spans="1:20" ht="12.75">
      <c r="A71" s="21"/>
      <c r="B71" s="21"/>
      <c r="C71" s="21"/>
      <c r="D71" s="21"/>
      <c r="E71" s="24" t="s">
        <v>71</v>
      </c>
      <c r="F71" s="23">
        <f aca="true" t="shared" si="24" ref="F71:T71">F46+F8+F28+F67</f>
        <v>270733.3</v>
      </c>
      <c r="G71" s="23">
        <f t="shared" si="24"/>
        <v>24325.83</v>
      </c>
      <c r="H71" s="23">
        <f t="shared" si="24"/>
        <v>295059.13</v>
      </c>
      <c r="I71" s="23">
        <f t="shared" si="24"/>
        <v>71915.3</v>
      </c>
      <c r="J71" s="23">
        <f t="shared" si="24"/>
        <v>-277.46999999999935</v>
      </c>
      <c r="K71" s="23">
        <f t="shared" si="24"/>
        <v>71637.83</v>
      </c>
      <c r="L71" s="23">
        <f t="shared" si="24"/>
        <v>68396</v>
      </c>
      <c r="M71" s="23">
        <f t="shared" si="24"/>
        <v>8040</v>
      </c>
      <c r="N71" s="23">
        <f t="shared" si="24"/>
        <v>76436</v>
      </c>
      <c r="O71" s="23">
        <f t="shared" si="24"/>
        <v>66419</v>
      </c>
      <c r="P71" s="23">
        <f t="shared" si="24"/>
        <v>7795</v>
      </c>
      <c r="Q71" s="23">
        <f t="shared" si="24"/>
        <v>74214</v>
      </c>
      <c r="R71" s="23">
        <f t="shared" si="24"/>
        <v>64003</v>
      </c>
      <c r="S71" s="23">
        <f t="shared" si="24"/>
        <v>8768.3</v>
      </c>
      <c r="T71" s="23">
        <f t="shared" si="24"/>
        <v>72771.3</v>
      </c>
    </row>
    <row r="73" spans="1:10" ht="12.75" hidden="1">
      <c r="A73" s="6"/>
      <c r="B73" s="6"/>
      <c r="C73" s="6"/>
      <c r="D73" s="6"/>
      <c r="E73" s="28"/>
      <c r="F73" s="6"/>
      <c r="G73" s="6"/>
      <c r="H73" s="6"/>
      <c r="I73" s="6"/>
      <c r="J73" s="6"/>
    </row>
    <row r="74" spans="1:10" ht="12.75" hidden="1">
      <c r="A74" s="6"/>
      <c r="B74" s="6"/>
      <c r="C74" s="6"/>
      <c r="D74" s="6"/>
      <c r="E74" s="28"/>
      <c r="F74" s="6"/>
      <c r="G74" s="6"/>
      <c r="H74" s="6"/>
      <c r="I74" s="6"/>
      <c r="J74" s="6"/>
    </row>
    <row r="75" spans="1:10" ht="12.75" hidden="1">
      <c r="A75" s="6"/>
      <c r="B75" s="6"/>
      <c r="C75" s="6"/>
      <c r="D75" s="6"/>
      <c r="E75" s="28"/>
      <c r="F75" s="6"/>
      <c r="G75" s="6"/>
      <c r="H75" s="6"/>
      <c r="I75" s="6"/>
      <c r="J75" s="6"/>
    </row>
    <row r="76" spans="1:10" ht="12.75">
      <c r="A76" s="6"/>
      <c r="B76" s="6"/>
      <c r="C76" s="6"/>
      <c r="D76" s="6"/>
      <c r="E76" s="28"/>
      <c r="F76" s="6"/>
      <c r="G76" s="6"/>
      <c r="H76" s="6"/>
      <c r="I76" s="6"/>
      <c r="J76" s="6"/>
    </row>
    <row r="77" spans="1:10" ht="12.75">
      <c r="A77" s="6"/>
      <c r="B77" s="6"/>
      <c r="C77" s="6"/>
      <c r="D77" s="6"/>
      <c r="E77" s="28"/>
      <c r="F77" s="6"/>
      <c r="G77" s="6"/>
      <c r="H77" s="6"/>
      <c r="I77" s="6"/>
      <c r="J77" s="6"/>
    </row>
    <row r="78" spans="1:10" ht="12.75">
      <c r="A78" s="6"/>
      <c r="B78" s="6"/>
      <c r="C78" s="6"/>
      <c r="D78" s="6"/>
      <c r="E78" s="28"/>
      <c r="F78" s="6"/>
      <c r="G78" s="6"/>
      <c r="H78" s="6"/>
      <c r="I78" s="6"/>
      <c r="J78" s="6"/>
    </row>
    <row r="79" spans="1:10" ht="12.75">
      <c r="A79" s="6"/>
      <c r="B79" s="6"/>
      <c r="C79" s="6"/>
      <c r="D79" s="6"/>
      <c r="E79" s="28"/>
      <c r="F79" s="6"/>
      <c r="G79" s="6"/>
      <c r="H79" s="6"/>
      <c r="I79" s="6"/>
      <c r="J79" s="6"/>
    </row>
  </sheetData>
  <mergeCells count="1">
    <mergeCell ref="A5:H5"/>
  </mergeCells>
  <printOptions/>
  <pageMargins left="0.48" right="0.23" top="0.26" bottom="0.1968503937007874" header="0.5118110236220472" footer="0.5118110236220472"/>
  <pageSetup fitToHeight="2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Kirillova</dc:creator>
  <cp:keywords/>
  <dc:description/>
  <cp:lastModifiedBy>msmain</cp:lastModifiedBy>
  <cp:lastPrinted>2007-04-12T05:26:50Z</cp:lastPrinted>
  <dcterms:created xsi:type="dcterms:W3CDTF">2007-03-09T11:36:15Z</dcterms:created>
  <dcterms:modified xsi:type="dcterms:W3CDTF">2007-04-12T05:26:57Z</dcterms:modified>
  <cp:category/>
  <cp:version/>
  <cp:contentType/>
  <cp:contentStatus/>
</cp:coreProperties>
</file>