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5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1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11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Проект_2022_2024\КОРРЕКТИРОВКА\4 квартал\сессия_октябрь\Решение+приложения\"/>
    </mc:Choice>
  </mc:AlternateContent>
  <bookViews>
    <workbookView xWindow="0" yWindow="90" windowWidth="23250" windowHeight="12585"/>
  </bookViews>
  <sheets>
    <sheet name="Лист1" sheetId="1" r:id="rId1"/>
    <sheet name="Лист2" sheetId="2" r:id="rId2"/>
    <sheet name="Лист3" sheetId="3" r:id="rId3"/>
  </sheets>
  <definedNames>
    <definedName name="Z_395A296D_197A_4C2A_9D77_69477317ED3E_.wvu.PrintArea" localSheetId="0" hidden="1">Лист1!$A$1:$G$56</definedName>
    <definedName name="Z_80687324_A2F9_4BE4_AC5D_27A27A342696_.wvu.PrintArea" localSheetId="0" hidden="1">Лист1!$A$1:$G$56</definedName>
    <definedName name="Z_81FDAEE2_5956_4F88_B009_F8AF4D098226_.wvu.PrintArea" localSheetId="0" hidden="1">Лист1!$A$1:$G$56</definedName>
    <definedName name="_xlnm.Print_Area" localSheetId="0">Лист1!$A$1:$G$56</definedName>
  </definedNames>
  <calcPr calcId="152511"/>
  <customWorkbookViews>
    <customWorkbookView name="Kologrivova - Личное представление" guid="{395A296D-197A-4C2A-9D77-69477317ED3E}" mergeInterval="0" personalView="1" maximized="1" xWindow="-1928" yWindow="-82" windowWidth="1936" windowHeight="1096" activeSheetId="1"/>
    <customWorkbookView name="Чумакова С.А. - Личное представление" guid="{81FDAEE2-5956-4F88-B009-F8AF4D098226}" mergeInterval="0" personalView="1" maximized="1" xWindow="1" yWindow="1" windowWidth="1916" windowHeight="850" activeSheetId="1"/>
    <customWorkbookView name="Кириллова О.Н. - Личное представление" guid="{80687324-A2F9-4BE4-AC5D-27A27A342696}" mergeInterval="0" personalView="1" windowWidth="1920" windowHeight="1032" activeSheetId="1"/>
  </customWorkbookViews>
</workbook>
</file>

<file path=xl/calcChain.xml><?xml version="1.0" encoding="utf-8"?>
<calcChain xmlns="http://schemas.openxmlformats.org/spreadsheetml/2006/main">
  <c r="G14" i="1" l="1"/>
  <c r="G15" i="1"/>
  <c r="G16" i="1"/>
  <c r="G17" i="1"/>
  <c r="G18" i="1"/>
  <c r="G19" i="1"/>
  <c r="G20" i="1"/>
  <c r="G21" i="1"/>
  <c r="G22" i="1"/>
  <c r="G23" i="1"/>
  <c r="G24" i="1"/>
  <c r="D14" i="1"/>
  <c r="D15" i="1"/>
  <c r="D16" i="1"/>
  <c r="D17" i="1"/>
  <c r="D18" i="1"/>
  <c r="D19" i="1"/>
  <c r="D20" i="1"/>
  <c r="D21" i="1"/>
  <c r="D22" i="1"/>
  <c r="D23" i="1"/>
  <c r="D24" i="1"/>
  <c r="E9" i="1" l="1"/>
  <c r="E13" i="1"/>
  <c r="B13" i="1"/>
  <c r="B9" i="1"/>
  <c r="E25" i="1" l="1"/>
  <c r="B25" i="1"/>
  <c r="F13" i="1"/>
  <c r="G13" i="1" s="1"/>
  <c r="C13" i="1"/>
  <c r="D13" i="1" s="1"/>
  <c r="G10" i="1" l="1"/>
  <c r="G11" i="1"/>
  <c r="G12" i="1"/>
  <c r="F9" i="1"/>
  <c r="D10" i="1"/>
  <c r="D11" i="1"/>
  <c r="D12" i="1"/>
  <c r="C9" i="1"/>
  <c r="C25" i="1" l="1"/>
  <c r="F25" i="1"/>
  <c r="G9" i="1"/>
  <c r="D9" i="1"/>
  <c r="D25" i="1" l="1"/>
</calcChain>
</file>

<file path=xl/sharedStrings.xml><?xml version="1.0" encoding="utf-8"?>
<sst xmlns="http://schemas.openxmlformats.org/spreadsheetml/2006/main" count="29" uniqueCount="28">
  <si>
    <t>Наименование</t>
  </si>
  <si>
    <t>(тыс.руб.)</t>
  </si>
  <si>
    <t>1. ДОХОДЫ</t>
  </si>
  <si>
    <t xml:space="preserve">      Налоговые доходы</t>
  </si>
  <si>
    <t xml:space="preserve">      Неналоговые доходы</t>
  </si>
  <si>
    <t xml:space="preserve">      Безвозмездные поступления</t>
  </si>
  <si>
    <t>2. РАСХОДЫ</t>
  </si>
  <si>
    <t xml:space="preserve">      Общегосударственные вопросы</t>
  </si>
  <si>
    <t xml:space="preserve">      Национальная оборона</t>
  </si>
  <si>
    <t xml:space="preserve">      Национальная экономика</t>
  </si>
  <si>
    <t xml:space="preserve">      Жилищно-коммунальное хозяйство</t>
  </si>
  <si>
    <t xml:space="preserve">      Образование</t>
  </si>
  <si>
    <t xml:space="preserve">      Культура, кинематография</t>
  </si>
  <si>
    <t xml:space="preserve">      Социальная политика</t>
  </si>
  <si>
    <t xml:space="preserve">      Физическая культура и спорт</t>
  </si>
  <si>
    <t xml:space="preserve">      Обслуживание государственного и муниципального долга</t>
  </si>
  <si>
    <t>3. ДЕФИЦИТ</t>
  </si>
  <si>
    <t xml:space="preserve">      Национальная безопасность и правоохранительная деятельность</t>
  </si>
  <si>
    <t xml:space="preserve">      Охрана окружающей среды</t>
  </si>
  <si>
    <t xml:space="preserve">Основные параметры бюджета ЗАТО Северск на плановый период 2023 и 2024 годов  </t>
  </si>
  <si>
    <t>Утверждено                             на 2023 год</t>
  </si>
  <si>
    <t>Изменение</t>
  </si>
  <si>
    <t>Утверждено на 2023 год 
с учетом изменений</t>
  </si>
  <si>
    <t>Утверждено на 2024 год</t>
  </si>
  <si>
    <t>Утверждено на 2024 год 
с учетом изменений</t>
  </si>
  <si>
    <t>0,00;</t>
  </si>
  <si>
    <t>Кириллова Ольга Николаевна</t>
  </si>
  <si>
    <t>77 38 60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</si>
</sst>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27">
    <xf numFmtId="0" fontId="0" fillId="0" borderId="0" xfId="0"/>
    <xf numFmtId="0" fontId="1" fillId="0" borderId="0" xfId="2"/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2" applyFont="1" applyBorder="1" applyAlignment="1">
      <alignment vertical="center" wrapText="1"/>
    </xf>
    <xf numFmtId="0" fontId="5" fillId="0" borderId="0" xfId="0" applyFont="1"/>
    <xf numFmtId="0" fontId="3" fillId="0" borderId="0" xfId="2" applyFont="1" applyBorder="1" applyAlignment="1">
      <alignment horizontal="right"/>
    </xf>
    <xf numFmtId="49" fontId="3" fillId="0" borderId="1" xfId="0" applyNumberFormat="1" applyFont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vertical="center" wrapText="1"/>
    </xf>
    <xf numFmtId="4" fontId="3" fillId="0" borderId="1" xfId="2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4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/>
    </xf>
    <xf numFmtId="4" fontId="3" fillId="2" borderId="1" xfId="0" applyNumberFormat="1" applyFont="1" applyFill="1" applyBorder="1" applyAlignment="1">
      <alignment horizontal="right" vertical="center"/>
    </xf>
    <xf numFmtId="4" fontId="3" fillId="2" borderId="1" xfId="2" applyNumberFormat="1" applyFont="1" applyFill="1" applyBorder="1" applyAlignment="1">
      <alignment vertical="center" wrapText="1"/>
    </xf>
    <xf numFmtId="4" fontId="3" fillId="2" borderId="1" xfId="3" applyNumberFormat="1" applyFont="1" applyFill="1" applyBorder="1" applyAlignment="1">
      <alignment vertical="center"/>
    </xf>
    <xf numFmtId="4" fontId="3" fillId="2" borderId="1" xfId="2" applyNumberFormat="1" applyFont="1" applyFill="1" applyBorder="1" applyAlignment="1">
      <alignment horizontal="right" vertical="center" wrapText="1"/>
    </xf>
    <xf numFmtId="4" fontId="3" fillId="0" borderId="1" xfId="3" applyNumberFormat="1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horizontal="right"/>
    </xf>
    <xf numFmtId="4" fontId="7" fillId="2" borderId="1" xfId="2" applyNumberFormat="1" applyFont="1" applyFill="1" applyBorder="1" applyAlignment="1">
      <alignment vertical="center" wrapText="1"/>
    </xf>
    <xf numFmtId="4" fontId="7" fillId="0" borderId="1" xfId="2" applyNumberFormat="1" applyFont="1" applyFill="1" applyBorder="1" applyAlignment="1">
      <alignment vertical="center" wrapText="1"/>
    </xf>
    <xf numFmtId="14" fontId="3" fillId="0" borderId="0" xfId="0" applyNumberFormat="1" applyFont="1" applyFill="1" applyAlignment="1">
      <alignment horizontal="left" vertical="center"/>
    </xf>
    <xf numFmtId="0" fontId="3" fillId="0" borderId="2" xfId="2" applyFont="1" applyBorder="1" applyAlignment="1">
      <alignment horizontal="right"/>
    </xf>
    <xf numFmtId="0" fontId="3" fillId="0" borderId="1" xfId="2" applyFont="1" applyBorder="1" applyAlignment="1">
      <alignment horizontal="center" vertical="center" wrapText="1"/>
    </xf>
    <xf numFmtId="0" fontId="3" fillId="0" borderId="0" xfId="2" applyFont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Обычный_TMP_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47625</xdr:rowOff>
    </xdr:from>
    <xdr:to>
      <xdr:col>7</xdr:col>
      <xdr:colOff>0</xdr:colOff>
      <xdr:row>4</xdr:row>
      <xdr:rowOff>9524</xdr:rowOff>
    </xdr:to>
    <xdr:sp macro="" textlink="">
      <xdr:nvSpPr>
        <xdr:cNvPr id="2" name="TextBox 1"/>
        <xdr:cNvSpPr txBox="1"/>
      </xdr:nvSpPr>
      <xdr:spPr>
        <a:xfrm>
          <a:off x="5724525" y="47625"/>
          <a:ext cx="2390775" cy="7524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200">
              <a:latin typeface="Times New Roman" pitchFamily="18" charset="0"/>
              <a:cs typeface="Times New Roman" pitchFamily="18" charset="0"/>
            </a:rPr>
            <a:t>Приложение 1.1</a:t>
          </a:r>
        </a:p>
        <a:p>
          <a:r>
            <a:rPr lang="ru-RU" sz="1200">
              <a:latin typeface="Times New Roman" pitchFamily="18" charset="0"/>
              <a:cs typeface="Times New Roman" pitchFamily="18" charset="0"/>
            </a:rPr>
            <a:t>к Решению Думы ЗАТО Северск</a:t>
          </a:r>
        </a:p>
        <a:p>
          <a:r>
            <a:rPr lang="ru-RU" sz="1200">
              <a:latin typeface="Times New Roman" pitchFamily="18" charset="0"/>
              <a:cs typeface="Times New Roman" pitchFamily="18" charset="0"/>
            </a:rPr>
            <a:t>от </a:t>
          </a:r>
          <a:r>
            <a:rPr lang="ru-RU" sz="1200" u="sng">
              <a:latin typeface="Times New Roman" pitchFamily="18" charset="0"/>
              <a:cs typeface="Times New Roman" pitchFamily="18" charset="0"/>
            </a:rPr>
            <a:t>_09.12.2021_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№ </a:t>
          </a:r>
          <a:r>
            <a:rPr lang="ru-RU" sz="1200" u="sng">
              <a:latin typeface="Times New Roman" pitchFamily="18" charset="0"/>
              <a:cs typeface="Times New Roman" pitchFamily="18" charset="0"/>
            </a:rPr>
            <a:t>_20/1_</a:t>
          </a:r>
        </a:p>
      </xdr:txBody>
    </xdr:sp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11.xml"/><Relationship Id="rId7" Type="http://schemas.openxmlformats.org/officeDocument/2006/relationships/revisionLog" Target="revisionLog5.xml"/><Relationship Id="rId2" Type="http://schemas.openxmlformats.org/officeDocument/2006/relationships/revisionLog" Target="revisionLog2.xml"/><Relationship Id="rId1" Type="http://schemas.openxmlformats.org/officeDocument/2006/relationships/revisionLog" Target="revisionLog111.xml"/><Relationship Id="rId6" Type="http://schemas.openxmlformats.org/officeDocument/2006/relationships/revisionLog" Target="revisionLog4.xml"/><Relationship Id="rId5" Type="http://schemas.openxmlformats.org/officeDocument/2006/relationships/revisionLog" Target="revisionLog3.xml"/><Relationship Id="rId4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9BDB9947-F52A-43D3-B982-B9F25C145ED1}" diskRevisions="1" revisionId="43" version="7">
  <header guid="{01EEF7BD-B2E3-460A-9A21-637AA25C8F3D}" dateTime="2022-10-06T18:06:55" maxSheetId="4" userName="Чумакова С.А." r:id="rId1">
    <sheetIdMap count="3">
      <sheetId val="1"/>
      <sheetId val="2"/>
      <sheetId val="3"/>
    </sheetIdMap>
  </header>
  <header guid="{FF91F253-38C6-4F0F-B581-844576ABF9C1}" dateTime="2022-10-06T18:11:33" maxSheetId="4" userName="Kologrivova" r:id="rId2" minRId="1">
    <sheetIdMap count="3">
      <sheetId val="1"/>
      <sheetId val="2"/>
      <sheetId val="3"/>
    </sheetIdMap>
  </header>
  <header guid="{62CA5D7A-0C91-4699-8373-0C7CF2A4BF96}" dateTime="2022-10-06T18:15:25" maxSheetId="4" userName="Чумакова С.А." r:id="rId3" minRId="3" maxRId="36">
    <sheetIdMap count="3">
      <sheetId val="1"/>
      <sheetId val="2"/>
      <sheetId val="3"/>
    </sheetIdMap>
  </header>
  <header guid="{3E9B4EE9-2742-4B7D-9FB9-E7B7582D6E9E}" dateTime="2022-10-06T18:16:48" maxSheetId="4" userName="Чумакова С.А." r:id="rId4" minRId="37" maxRId="38">
    <sheetIdMap count="3">
      <sheetId val="1"/>
      <sheetId val="2"/>
      <sheetId val="3"/>
    </sheetIdMap>
  </header>
  <header guid="{2643D6C4-6004-4B44-B925-628D2C39AA2C}" dateTime="2022-10-07T11:14:19" maxSheetId="4" userName="Кириллова О.Н." r:id="rId5" minRId="39" maxRId="40">
    <sheetIdMap count="3">
      <sheetId val="1"/>
      <sheetId val="2"/>
      <sheetId val="3"/>
    </sheetIdMap>
  </header>
  <header guid="{6786E0DD-A69E-46AD-A963-BD3728900E3E}" dateTime="2022-10-12T09:08:30" maxSheetId="4" userName="Kologrivova" r:id="rId6" minRId="42">
    <sheetIdMap count="3">
      <sheetId val="1"/>
      <sheetId val="2"/>
      <sheetId val="3"/>
    </sheetIdMap>
  </header>
  <header guid="{9BDB9947-F52A-43D3-B982-B9F25C145ED1}" dateTime="2022-10-25T09:08:09" maxSheetId="4" userName="Kologrivova" r:id="rId7" minRId="43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37" sId="1" numFmtId="4">
    <oc r="C23">
      <v>0</v>
    </oc>
    <nc r="C23"/>
  </rcc>
  <rcc rId="38" sId="1" numFmtId="4">
    <oc r="C24">
      <v>0</v>
    </oc>
    <nc r="C24"/>
  </rcc>
</revisions>
</file>

<file path=xl/revisions/revisionLog11.xml><?xml version="1.0" encoding="utf-8"?>
<revisions xmlns="http://schemas.openxmlformats.org/spreadsheetml/2006/main" xmlns:r="http://schemas.openxmlformats.org/officeDocument/2006/relationships">
  <rcc rId="3" sId="1" numFmtId="4">
    <oc r="C14">
      <v>0</v>
    </oc>
    <nc r="C14">
      <v>-6608.5</v>
    </nc>
  </rcc>
  <rfmt sheetId="1" sqref="C14:C24">
    <dxf>
      <numFmt numFmtId="4" formatCode="#,##0.00"/>
    </dxf>
  </rfmt>
  <rfmt sheetId="1" sqref="F14" start="0" length="0">
    <dxf>
      <alignment horizontal="right" readingOrder="0"/>
    </dxf>
  </rfmt>
  <rfmt sheetId="1" sqref="F15" start="0" length="0">
    <dxf>
      <alignment horizontal="right" readingOrder="0"/>
    </dxf>
  </rfmt>
  <rfmt sheetId="1" sqref="F16" start="0" length="0">
    <dxf>
      <alignment horizontal="right" readingOrder="0"/>
    </dxf>
  </rfmt>
  <rfmt sheetId="1" sqref="F17" start="0" length="0">
    <dxf>
      <alignment horizontal="right" readingOrder="0"/>
    </dxf>
  </rfmt>
  <rfmt sheetId="1" sqref="F18" start="0" length="0">
    <dxf>
      <alignment horizontal="right" readingOrder="0"/>
    </dxf>
  </rfmt>
  <rfmt sheetId="1" sqref="F19" start="0" length="0">
    <dxf>
      <alignment horizontal="right" readingOrder="0"/>
    </dxf>
  </rfmt>
  <rfmt sheetId="1" sqref="F20" start="0" length="0">
    <dxf>
      <alignment horizontal="right" readingOrder="0"/>
    </dxf>
  </rfmt>
  <rfmt sheetId="1" sqref="F21" start="0" length="0">
    <dxf>
      <alignment horizontal="right" readingOrder="0"/>
    </dxf>
  </rfmt>
  <rfmt sheetId="1" sqref="F22" start="0" length="0">
    <dxf>
      <alignment horizontal="right" readingOrder="0"/>
    </dxf>
  </rfmt>
  <rfmt sheetId="1" sqref="F23" start="0" length="0">
    <dxf>
      <alignment horizontal="right" readingOrder="0"/>
    </dxf>
  </rfmt>
  <rfmt sheetId="1" sqref="F24" start="0" length="0">
    <dxf>
      <font>
        <sz val="12"/>
        <color auto="1"/>
        <name val="Times New Roman"/>
        <scheme val="none"/>
      </font>
      <numFmt numFmtId="4" formatCode="#,##0.00"/>
      <alignment horizontal="right" readingOrder="0"/>
    </dxf>
  </rfmt>
  <rcc rId="4" sId="1" numFmtId="4">
    <nc r="C17">
      <v>-1991.81</v>
    </nc>
  </rcc>
  <rcc rId="5" sId="1" numFmtId="4">
    <nc r="C18">
      <v>1991.81</v>
    </nc>
  </rcc>
  <rcc rId="6" sId="1" numFmtId="4">
    <nc r="C20">
      <v>6608.5</v>
    </nc>
  </rcc>
  <rcc rId="7" sId="1" numFmtId="4">
    <nc r="F14">
      <v>-6608.5</v>
    </nc>
  </rcc>
  <rcc rId="8" sId="1" numFmtId="4">
    <nc r="F17">
      <v>-1991.81</v>
    </nc>
  </rcc>
  <rcc rId="9" sId="1" numFmtId="4">
    <nc r="F18">
      <v>1991.81</v>
    </nc>
  </rcc>
  <rcc rId="10" sId="1" numFmtId="4">
    <nc r="F20">
      <v>6608.5</v>
    </nc>
  </rcc>
  <rcc rId="11" sId="1">
    <oc r="D13">
      <f>B13+C13</f>
    </oc>
    <nc r="D13">
      <f>B13+C13</f>
    </nc>
  </rcc>
  <rcc rId="12" sId="1" odxf="1" s="1" dxf="1" numFmtId="4">
    <oc r="D14">
      <v>350578.94</v>
    </oc>
    <nc r="D14">
      <f>B14+C14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alignment horizontal="general" vertical="center" wrapText="1" readingOrder="0"/>
    </ndxf>
  </rcc>
  <rcc rId="13" sId="1" odxf="1" s="1" dxf="1" numFmtId="4">
    <oc r="D15">
      <v>68</v>
    </oc>
    <nc r="D15">
      <f>B15+C15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alignment horizontal="general" vertical="center" wrapText="1" readingOrder="0"/>
    </ndxf>
  </rcc>
  <rcc rId="14" sId="1" odxf="1" s="1" dxf="1" numFmtId="4">
    <oc r="D16">
      <v>20798.89</v>
    </oc>
    <nc r="D16">
      <f>B16+C16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alignment horizontal="general" vertical="center" wrapText="1" readingOrder="0"/>
    </ndxf>
  </rcc>
  <rcc rId="15" sId="1" odxf="1" s="1" dxf="1" numFmtId="4">
    <oc r="D17">
      <v>364722.37</v>
    </oc>
    <nc r="D17">
      <f>B17+C17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alignment horizontal="general" vertical="center" wrapText="1" readingOrder="0"/>
    </ndxf>
  </rcc>
  <rcc rId="16" sId="1" odxf="1" s="1" dxf="1" numFmtId="4">
    <oc r="D18">
      <v>314278.37</v>
    </oc>
    <nc r="D18">
      <f>B18+C18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alignment horizontal="general" vertical="center" wrapText="1" readingOrder="0"/>
    </ndxf>
  </rcc>
  <rcc rId="17" sId="1" odxf="1" s="1" dxf="1" numFmtId="4">
    <oc r="D19">
      <v>199.2</v>
    </oc>
    <nc r="D19">
      <f>B19+C19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alignment horizontal="general" vertical="center" wrapText="1" readingOrder="0"/>
    </ndxf>
  </rcc>
  <rcc rId="18" sId="1" odxf="1" s="1" dxf="1" numFmtId="4">
    <oc r="D20">
      <v>2356913.86</v>
    </oc>
    <nc r="D20">
      <f>B20+C20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alignment horizontal="general" vertical="center" wrapText="1" readingOrder="0"/>
    </ndxf>
  </rcc>
  <rcc rId="19" sId="1" odxf="1" s="1" dxf="1" numFmtId="4">
    <oc r="D21">
      <v>237916.18</v>
    </oc>
    <nc r="D21">
      <f>B21+C21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alignment horizontal="general" vertical="center" wrapText="1" readingOrder="0"/>
    </ndxf>
  </rcc>
  <rcc rId="20" sId="1" odxf="1" s="1" dxf="1" numFmtId="4">
    <oc r="D22">
      <v>70129.88</v>
    </oc>
    <nc r="D22">
      <f>B22+C22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alignment horizontal="general" vertical="center" wrapText="1" readingOrder="0"/>
    </ndxf>
  </rcc>
  <rcc rId="21" sId="1" odxf="1" s="1" dxf="1" numFmtId="4">
    <oc r="D23">
      <v>188121.97</v>
    </oc>
    <nc r="D23">
      <f>B23+C23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alignment horizontal="general" vertical="center" wrapText="1" readingOrder="0"/>
    </ndxf>
  </rcc>
  <rcc rId="22" sId="1" odxf="1" s="1" dxf="1" numFmtId="4">
    <oc r="D24">
      <v>31328.3</v>
    </oc>
    <nc r="D24">
      <f>B24+C24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alignment horizontal="general" vertical="center" wrapText="1" readingOrder="0"/>
    </ndxf>
  </rcc>
  <rcc rId="23" sId="1">
    <oc r="G13">
      <f>E13+F13</f>
    </oc>
    <nc r="G13">
      <f>E13+F13</f>
    </nc>
  </rcc>
  <rcc rId="24" sId="1">
    <oc r="G14">
      <f>E14+F14</f>
    </oc>
    <nc r="G14">
      <f>E14+F14</f>
    </nc>
  </rcc>
  <rcc rId="25" sId="1">
    <oc r="G15">
      <f>E15+F15</f>
    </oc>
    <nc r="G15">
      <f>E15+F15</f>
    </nc>
  </rcc>
  <rcc rId="26" sId="1">
    <oc r="G16">
      <f>E16+F16</f>
    </oc>
    <nc r="G16">
      <f>E16+F16</f>
    </nc>
  </rcc>
  <rcc rId="27" sId="1">
    <oc r="G17">
      <f>E17+F17</f>
    </oc>
    <nc r="G17">
      <f>E17+F17</f>
    </nc>
  </rcc>
  <rcc rId="28" sId="1">
    <oc r="G18">
      <f>E18+F18</f>
    </oc>
    <nc r="G18">
      <f>E18+F18</f>
    </nc>
  </rcc>
  <rcc rId="29" sId="1">
    <oc r="G19">
      <f>E19+F19</f>
    </oc>
    <nc r="G19">
      <f>E19+F19</f>
    </nc>
  </rcc>
  <rcc rId="30" sId="1">
    <oc r="G20">
      <f>E20+F20</f>
    </oc>
    <nc r="G20">
      <f>E20+F20</f>
    </nc>
  </rcc>
  <rcc rId="31" sId="1">
    <oc r="G21">
      <f>E21+F21</f>
    </oc>
    <nc r="G21">
      <f>E21+F21</f>
    </nc>
  </rcc>
  <rcc rId="32" sId="1">
    <oc r="G22">
      <f>E22+F22</f>
    </oc>
    <nc r="G22">
      <f>E22+F22</f>
    </nc>
  </rcc>
  <rcc rId="33" sId="1">
    <oc r="G23">
      <f>E23+F23</f>
    </oc>
    <nc r="G23">
      <f>E23+F23</f>
    </nc>
  </rcc>
  <rcc rId="34" sId="1">
    <oc r="G24">
      <f>E24+F24</f>
    </oc>
    <nc r="G24">
      <f>E24+F24</f>
    </nc>
  </rcc>
  <rcc rId="35" sId="1" numFmtId="4">
    <oc r="C15">
      <v>0</v>
    </oc>
    <nc r="C15"/>
  </rcc>
  <rcc rId="36" sId="1" numFmtId="4">
    <oc r="C16">
      <v>0</v>
    </oc>
    <nc r="C16"/>
  </rcc>
</revisions>
</file>

<file path=xl/revisions/revisionLog111.xml><?xml version="1.0" encoding="utf-8"?>
<revisions xmlns="http://schemas.openxmlformats.org/spreadsheetml/2006/main" xmlns:r="http://schemas.openxmlformats.org/officeDocument/2006/relationships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56">
    <dxf>
      <fill>
        <patternFill>
          <bgColor theme="0"/>
        </patternFill>
      </fill>
    </dxf>
  </rfmt>
  <rfmt sheetId="1" sqref="A56">
    <dxf>
      <fill>
        <patternFill patternType="none">
          <bgColor auto="1"/>
        </patternFill>
      </fill>
    </dxf>
  </rfmt>
  <rcc rId="1" sId="1" numFmtId="19">
    <oc r="A56">
      <v>44798</v>
    </oc>
    <nc r="A56">
      <v>44841</v>
    </nc>
  </rcc>
  <rdn rId="0" localSheetId="1" customView="1" name="Z_395A296D_197A_4C2A_9D77_69477317ED3E_.wvu.PrintArea" hidden="1" oldHidden="1">
    <formula>Лист1!$A$1:$G$56</formula>
  </rdn>
  <rcv guid="{395A296D-197A-4C2A-9D77-69477317ED3E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" sId="1" numFmtId="4">
    <oc r="F17">
      <v>-1991.81</v>
    </oc>
    <nc r="F17"/>
  </rcc>
  <rcc rId="40" sId="1" numFmtId="4">
    <oc r="F18">
      <v>1991.81</v>
    </oc>
    <nc r="F18"/>
  </rcc>
  <rdn rId="0" localSheetId="1" customView="1" name="Z_80687324_A2F9_4BE4_AC5D_27A27A342696_.wvu.PrintArea" hidden="1" oldHidden="1">
    <formula>Лист1!$A$1:$G$56</formula>
  </rdn>
  <rcv guid="{80687324-A2F9-4BE4-AC5D-27A27A342696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2" sId="1" numFmtId="19">
    <oc r="A56">
      <v>44841</v>
    </oc>
    <nc r="A56">
      <v>44846</v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3" sId="1" numFmtId="19">
    <oc r="A56">
      <v>44846</v>
    </oc>
    <nc r="A56">
      <v>44861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6"/>
  <sheetViews>
    <sheetView tabSelected="1" view="pageBreakPreview" topLeftCell="A28" zoomScaleNormal="100" zoomScaleSheetLayoutView="100" workbookViewId="0">
      <selection activeCell="A57" sqref="A57"/>
    </sheetView>
  </sheetViews>
  <sheetFormatPr defaultRowHeight="15" x14ac:dyDescent="0.25"/>
  <cols>
    <col min="1" max="1" width="39.42578125" customWidth="1"/>
    <col min="2" max="2" width="14" customWidth="1"/>
    <col min="3" max="3" width="13.85546875" customWidth="1"/>
    <col min="4" max="4" width="13.28515625" customWidth="1"/>
    <col min="5" max="5" width="13.85546875" customWidth="1"/>
    <col min="6" max="6" width="12.42578125" customWidth="1"/>
    <col min="7" max="7" width="13.85546875" customWidth="1"/>
  </cols>
  <sheetData>
    <row r="1" spans="1:7" ht="15.75" x14ac:dyDescent="0.25">
      <c r="A1" s="1"/>
      <c r="B1" s="5"/>
      <c r="C1" s="5"/>
      <c r="D1" s="5"/>
    </row>
    <row r="2" spans="1:7" ht="15.75" x14ac:dyDescent="0.25">
      <c r="A2" s="1"/>
      <c r="B2" s="5"/>
      <c r="C2" s="5"/>
      <c r="D2" s="5"/>
    </row>
    <row r="3" spans="1:7" ht="15.75" x14ac:dyDescent="0.25">
      <c r="A3" s="1"/>
      <c r="B3" s="5"/>
      <c r="C3" s="5"/>
      <c r="D3" s="5"/>
    </row>
    <row r="5" spans="1:7" ht="32.25" customHeight="1" x14ac:dyDescent="0.25">
      <c r="A5" s="26" t="s">
        <v>19</v>
      </c>
      <c r="B5" s="26"/>
      <c r="C5" s="26"/>
      <c r="D5" s="26"/>
      <c r="E5" s="26"/>
      <c r="F5" s="26"/>
      <c r="G5" s="26"/>
    </row>
    <row r="6" spans="1:7" ht="15.75" x14ac:dyDescent="0.25">
      <c r="A6" s="24"/>
      <c r="B6" s="24"/>
      <c r="C6" s="6"/>
      <c r="D6" s="6"/>
    </row>
    <row r="7" spans="1:7" ht="75" customHeight="1" x14ac:dyDescent="0.25">
      <c r="A7" s="25" t="s">
        <v>0</v>
      </c>
      <c r="B7" s="3" t="s">
        <v>20</v>
      </c>
      <c r="C7" s="7" t="s">
        <v>21</v>
      </c>
      <c r="D7" s="7" t="s">
        <v>22</v>
      </c>
      <c r="E7" s="7" t="s">
        <v>23</v>
      </c>
      <c r="F7" s="7" t="s">
        <v>21</v>
      </c>
      <c r="G7" s="7" t="s">
        <v>24</v>
      </c>
    </row>
    <row r="8" spans="1:7" ht="15.75" x14ac:dyDescent="0.25">
      <c r="A8" s="25"/>
      <c r="B8" s="25" t="s">
        <v>1</v>
      </c>
      <c r="C8" s="25"/>
      <c r="D8" s="25"/>
      <c r="E8" s="25"/>
      <c r="F8" s="25"/>
      <c r="G8" s="25"/>
    </row>
    <row r="9" spans="1:7" ht="21.75" customHeight="1" x14ac:dyDescent="0.25">
      <c r="A9" s="4" t="s">
        <v>2</v>
      </c>
      <c r="B9" s="16">
        <f>SUM(B10:B12)</f>
        <v>3935055.96</v>
      </c>
      <c r="C9" s="21">
        <f>SUM(C10:C12)</f>
        <v>0</v>
      </c>
      <c r="D9" s="16">
        <f>B9+C9</f>
        <v>3935055.96</v>
      </c>
      <c r="E9" s="8">
        <f>SUM(E10:E12)</f>
        <v>3907159.4899999998</v>
      </c>
      <c r="F9" s="22">
        <f>SUM(F10:F12)</f>
        <v>0</v>
      </c>
      <c r="G9" s="11">
        <f>E9+F9</f>
        <v>3907159.4899999998</v>
      </c>
    </row>
    <row r="10" spans="1:7" ht="20.25" customHeight="1" x14ac:dyDescent="0.25">
      <c r="A10" s="4" t="s">
        <v>3</v>
      </c>
      <c r="B10" s="15">
        <v>1102300.53</v>
      </c>
      <c r="C10" s="15"/>
      <c r="D10" s="16">
        <f t="shared" ref="D10:D25" si="0">B10+C10</f>
        <v>1102300.53</v>
      </c>
      <c r="E10" s="14">
        <v>1140973.6000000001</v>
      </c>
      <c r="F10" s="12"/>
      <c r="G10" s="11">
        <f t="shared" ref="G10:G12" si="1">E10+F10</f>
        <v>1140973.6000000001</v>
      </c>
    </row>
    <row r="11" spans="1:7" ht="20.25" customHeight="1" x14ac:dyDescent="0.25">
      <c r="A11" s="4" t="s">
        <v>4</v>
      </c>
      <c r="B11" s="15">
        <v>141727.13</v>
      </c>
      <c r="C11" s="15"/>
      <c r="D11" s="16">
        <f t="shared" si="0"/>
        <v>141727.13</v>
      </c>
      <c r="E11" s="14">
        <v>120853.19</v>
      </c>
      <c r="F11" s="12"/>
      <c r="G11" s="11">
        <f t="shared" si="1"/>
        <v>120853.19</v>
      </c>
    </row>
    <row r="12" spans="1:7" ht="20.25" customHeight="1" x14ac:dyDescent="0.25">
      <c r="A12" s="4" t="s">
        <v>5</v>
      </c>
      <c r="B12" s="15">
        <v>2691028.3</v>
      </c>
      <c r="C12" s="15"/>
      <c r="D12" s="16">
        <f t="shared" si="0"/>
        <v>2691028.3</v>
      </c>
      <c r="E12" s="14">
        <v>2645332.6999999997</v>
      </c>
      <c r="F12" s="11"/>
      <c r="G12" s="11">
        <f t="shared" si="1"/>
        <v>2645332.6999999997</v>
      </c>
    </row>
    <row r="13" spans="1:7" ht="20.25" customHeight="1" x14ac:dyDescent="0.25">
      <c r="A13" s="4" t="s">
        <v>6</v>
      </c>
      <c r="B13" s="17">
        <f>SUM(B14:B24)</f>
        <v>3935055.96</v>
      </c>
      <c r="C13" s="19">
        <f>SUM(C14:C24)</f>
        <v>0</v>
      </c>
      <c r="D13" s="8">
        <f>B13+C13</f>
        <v>3935055.96</v>
      </c>
      <c r="E13" s="19">
        <f>SUM(E14:E24)</f>
        <v>3907159.49</v>
      </c>
      <c r="F13" s="19">
        <f>SUM(F14:F24)</f>
        <v>0</v>
      </c>
      <c r="G13" s="11">
        <f>E13+F13</f>
        <v>3907159.49</v>
      </c>
    </row>
    <row r="14" spans="1:7" ht="18" customHeight="1" x14ac:dyDescent="0.25">
      <c r="A14" s="4" t="s">
        <v>7</v>
      </c>
      <c r="B14" s="20">
        <v>350578.94</v>
      </c>
      <c r="C14" s="14">
        <v>-6608.5</v>
      </c>
      <c r="D14" s="8">
        <f t="shared" ref="D14:D24" si="2">B14+C14</f>
        <v>343970.44</v>
      </c>
      <c r="E14" s="8">
        <v>405184.48</v>
      </c>
      <c r="F14" s="14">
        <v>-6608.5</v>
      </c>
      <c r="G14" s="11">
        <f t="shared" ref="G14:G24" si="3">E14+F14</f>
        <v>398575.98</v>
      </c>
    </row>
    <row r="15" spans="1:7" ht="18" customHeight="1" x14ac:dyDescent="0.25">
      <c r="A15" s="4" t="s">
        <v>8</v>
      </c>
      <c r="B15" s="20">
        <v>68</v>
      </c>
      <c r="C15" s="14"/>
      <c r="D15" s="8">
        <f t="shared" si="2"/>
        <v>68</v>
      </c>
      <c r="E15" s="8">
        <v>68</v>
      </c>
      <c r="F15" s="14"/>
      <c r="G15" s="11">
        <f t="shared" si="3"/>
        <v>68</v>
      </c>
    </row>
    <row r="16" spans="1:7" ht="30.75" customHeight="1" x14ac:dyDescent="0.25">
      <c r="A16" s="4" t="s">
        <v>17</v>
      </c>
      <c r="B16" s="20">
        <v>20798.89</v>
      </c>
      <c r="C16" s="14"/>
      <c r="D16" s="8">
        <f t="shared" si="2"/>
        <v>20798.89</v>
      </c>
      <c r="E16" s="8">
        <v>20443.47</v>
      </c>
      <c r="F16" s="14"/>
      <c r="G16" s="11">
        <f t="shared" si="3"/>
        <v>20443.47</v>
      </c>
    </row>
    <row r="17" spans="1:7" ht="18" customHeight="1" x14ac:dyDescent="0.25">
      <c r="A17" s="4" t="s">
        <v>9</v>
      </c>
      <c r="B17" s="20">
        <v>364722.37</v>
      </c>
      <c r="C17" s="14">
        <v>-1991.81</v>
      </c>
      <c r="D17" s="8">
        <f t="shared" si="2"/>
        <v>362730.56</v>
      </c>
      <c r="E17" s="8">
        <v>394433.55</v>
      </c>
      <c r="F17" s="14"/>
      <c r="G17" s="11">
        <f t="shared" si="3"/>
        <v>394433.55</v>
      </c>
    </row>
    <row r="18" spans="1:7" ht="18" customHeight="1" x14ac:dyDescent="0.25">
      <c r="A18" s="4" t="s">
        <v>10</v>
      </c>
      <c r="B18" s="20">
        <v>314278.37</v>
      </c>
      <c r="C18" s="14">
        <v>1991.81</v>
      </c>
      <c r="D18" s="8">
        <f t="shared" si="2"/>
        <v>316270.18</v>
      </c>
      <c r="E18" s="8">
        <v>219931.66</v>
      </c>
      <c r="F18" s="14"/>
      <c r="G18" s="11">
        <f t="shared" si="3"/>
        <v>219931.66</v>
      </c>
    </row>
    <row r="19" spans="1:7" ht="18" customHeight="1" x14ac:dyDescent="0.25">
      <c r="A19" s="4" t="s">
        <v>18</v>
      </c>
      <c r="B19" s="20">
        <v>199.2</v>
      </c>
      <c r="C19" s="14"/>
      <c r="D19" s="8">
        <f t="shared" si="2"/>
        <v>199.2</v>
      </c>
      <c r="E19" s="8">
        <v>199.2</v>
      </c>
      <c r="F19" s="14"/>
      <c r="G19" s="11">
        <f t="shared" si="3"/>
        <v>199.2</v>
      </c>
    </row>
    <row r="20" spans="1:7" ht="18" customHeight="1" x14ac:dyDescent="0.25">
      <c r="A20" s="4" t="s">
        <v>11</v>
      </c>
      <c r="B20" s="20">
        <v>2356913.86</v>
      </c>
      <c r="C20" s="14">
        <v>6608.5</v>
      </c>
      <c r="D20" s="8">
        <f t="shared" si="2"/>
        <v>2363522.36</v>
      </c>
      <c r="E20" s="8">
        <v>2352842.81</v>
      </c>
      <c r="F20" s="14">
        <v>6608.5</v>
      </c>
      <c r="G20" s="11">
        <f t="shared" si="3"/>
        <v>2359451.31</v>
      </c>
    </row>
    <row r="21" spans="1:7" ht="18" customHeight="1" x14ac:dyDescent="0.25">
      <c r="A21" s="4" t="s">
        <v>12</v>
      </c>
      <c r="B21" s="20">
        <v>237916.18</v>
      </c>
      <c r="C21" s="14"/>
      <c r="D21" s="8">
        <f t="shared" si="2"/>
        <v>237916.18</v>
      </c>
      <c r="E21" s="8">
        <v>234002.37000000002</v>
      </c>
      <c r="F21" s="14"/>
      <c r="G21" s="11">
        <f t="shared" si="3"/>
        <v>234002.37000000002</v>
      </c>
    </row>
    <row r="22" spans="1:7" ht="18" customHeight="1" x14ac:dyDescent="0.25">
      <c r="A22" s="4" t="s">
        <v>13</v>
      </c>
      <c r="B22" s="20">
        <v>70129.88</v>
      </c>
      <c r="C22" s="14"/>
      <c r="D22" s="8">
        <f t="shared" si="2"/>
        <v>70129.88</v>
      </c>
      <c r="E22" s="8">
        <v>70129.88</v>
      </c>
      <c r="F22" s="14"/>
      <c r="G22" s="11">
        <f t="shared" si="3"/>
        <v>70129.88</v>
      </c>
    </row>
    <row r="23" spans="1:7" ht="18" customHeight="1" x14ac:dyDescent="0.25">
      <c r="A23" s="4" t="s">
        <v>14</v>
      </c>
      <c r="B23" s="20">
        <v>188121.97</v>
      </c>
      <c r="C23" s="14"/>
      <c r="D23" s="8">
        <f t="shared" si="2"/>
        <v>188121.97</v>
      </c>
      <c r="E23" s="8">
        <v>185721.97</v>
      </c>
      <c r="F23" s="14"/>
      <c r="G23" s="11">
        <f t="shared" si="3"/>
        <v>185721.97</v>
      </c>
    </row>
    <row r="24" spans="1:7" ht="32.25" customHeight="1" x14ac:dyDescent="0.25">
      <c r="A24" s="4" t="s">
        <v>15</v>
      </c>
      <c r="B24" s="20">
        <v>31328.3</v>
      </c>
      <c r="C24" s="14"/>
      <c r="D24" s="8">
        <f t="shared" si="2"/>
        <v>31328.3</v>
      </c>
      <c r="E24" s="8">
        <v>24202.1</v>
      </c>
      <c r="F24" s="14"/>
      <c r="G24" s="11">
        <f t="shared" si="3"/>
        <v>24202.1</v>
      </c>
    </row>
    <row r="25" spans="1:7" ht="19.5" customHeight="1" x14ac:dyDescent="0.25">
      <c r="A25" s="4" t="s">
        <v>16</v>
      </c>
      <c r="B25" s="9">
        <f>B9-B13</f>
        <v>0</v>
      </c>
      <c r="C25" s="18">
        <f>C9-C13</f>
        <v>0</v>
      </c>
      <c r="D25" s="16">
        <f t="shared" si="0"/>
        <v>0</v>
      </c>
      <c r="E25" s="9">
        <f>E9-E13</f>
        <v>0</v>
      </c>
      <c r="F25" s="9">
        <f>F9-F13</f>
        <v>0</v>
      </c>
      <c r="G25" s="13" t="s">
        <v>25</v>
      </c>
    </row>
    <row r="52" spans="1:1" ht="15.75" x14ac:dyDescent="0.25">
      <c r="A52" s="2"/>
    </row>
    <row r="53" spans="1:1" ht="15.75" x14ac:dyDescent="0.25">
      <c r="A53" s="2"/>
    </row>
    <row r="54" spans="1:1" ht="15.75" x14ac:dyDescent="0.25">
      <c r="A54" s="10" t="s">
        <v>26</v>
      </c>
    </row>
    <row r="55" spans="1:1" ht="15.75" x14ac:dyDescent="0.25">
      <c r="A55" s="10" t="s">
        <v>27</v>
      </c>
    </row>
    <row r="56" spans="1:1" ht="15.75" x14ac:dyDescent="0.25">
      <c r="A56" s="23">
        <v>44861</v>
      </c>
    </row>
  </sheetData>
  <customSheetViews>
    <customSheetView guid="{395A296D-197A-4C2A-9D77-69477317ED3E}" showPageBreaks="1" printArea="1" view="pageBreakPreview" topLeftCell="A28">
      <selection activeCell="A57" sqref="A57"/>
      <pageMargins left="0.78740157480314965" right="0.31496062992125984" top="0.59055118110236227" bottom="0.59055118110236227" header="0" footer="0.31496062992125984"/>
      <pageSetup paperSize="9" scale="75" firstPageNumber="3" orientation="portrait" useFirstPageNumber="1" r:id="rId1"/>
      <headerFooter>
        <oddFooter>&amp;R&amp;"Times New Roman,обычный"&amp;12&amp;P</oddFooter>
      </headerFooter>
    </customSheetView>
    <customSheetView guid="{81FDAEE2-5956-4F88-B009-F8AF4D098226}" showPageBreaks="1" printArea="1" view="pageBreakPreview" topLeftCell="A4">
      <selection activeCell="N54" sqref="N54"/>
      <pageMargins left="0.78740157480314965" right="0.31496062992125984" top="0.59055118110236227" bottom="0.59055118110236227" header="0" footer="0.31496062992125984"/>
      <pageSetup paperSize="9" scale="75" firstPageNumber="4" orientation="portrait" useFirstPageNumber="1" r:id="rId2"/>
      <headerFooter>
        <oddFooter>&amp;R&amp;"Times New Roman,обычный"&amp;12&amp;P</oddFooter>
      </headerFooter>
    </customSheetView>
    <customSheetView guid="{80687324-A2F9-4BE4-AC5D-27A27A342696}" showPageBreaks="1" printArea="1" view="pageBreakPreview" topLeftCell="A2">
      <selection activeCell="F28" sqref="F28"/>
      <pageMargins left="0.78740157480314965" right="0.31496062992125984" top="0.59055118110236227" bottom="0.59055118110236227" header="0" footer="0.31496062992125984"/>
      <pageSetup paperSize="9" scale="75" firstPageNumber="4" orientation="portrait" useFirstPageNumber="1" r:id="rId3"/>
      <headerFooter>
        <oddFooter>&amp;R&amp;"Times New Roman,обычный"&amp;12&amp;P</oddFooter>
      </headerFooter>
    </customSheetView>
  </customSheetViews>
  <mergeCells count="4">
    <mergeCell ref="A6:B6"/>
    <mergeCell ref="A7:A8"/>
    <mergeCell ref="B8:G8"/>
    <mergeCell ref="A5:G5"/>
  </mergeCells>
  <pageMargins left="0.78740157480314965" right="0.31496062992125984" top="0.59055118110236227" bottom="0.59055118110236227" header="0" footer="0.31496062992125984"/>
  <pageSetup paperSize="9" scale="75" firstPageNumber="3" orientation="portrait" useFirstPageNumber="1" r:id="rId4"/>
  <headerFooter>
    <oddFooter>&amp;R&amp;"Times New Roman,обычный"&amp;12&amp;P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5" x14ac:dyDescent="0.25"/>
  <sheetData/>
  <customSheetViews>
    <customSheetView guid="{395A296D-197A-4C2A-9D77-69477317ED3E}">
      <pageMargins left="0.7" right="0.7" top="0.75" bottom="0.75" header="0.3" footer="0.3"/>
    </customSheetView>
    <customSheetView guid="{81FDAEE2-5956-4F88-B009-F8AF4D098226}">
      <pageMargins left="0.7" right="0.7" top="0.75" bottom="0.75" header="0.3" footer="0.3"/>
    </customSheetView>
    <customSheetView guid="{80687324-A2F9-4BE4-AC5D-27A27A342696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customSheetViews>
    <customSheetView guid="{395A296D-197A-4C2A-9D77-69477317ED3E}">
      <pageMargins left="0.7" right="0.7" top="0.75" bottom="0.75" header="0.3" footer="0.3"/>
    </customSheetView>
    <customSheetView guid="{81FDAEE2-5956-4F88-B009-F8AF4D098226}">
      <pageMargins left="0.7" right="0.7" top="0.75" bottom="0.75" header="0.3" footer="0.3"/>
    </customSheetView>
    <customSheetView guid="{80687324-A2F9-4BE4-AC5D-27A27A342696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Чумакова С.А.</dc:creator>
  <cp:lastModifiedBy>Kologrivova</cp:lastModifiedBy>
  <cp:lastPrinted>2022-10-25T02:07:09Z</cp:lastPrinted>
  <dcterms:created xsi:type="dcterms:W3CDTF">2019-10-19T09:16:02Z</dcterms:created>
  <dcterms:modified xsi:type="dcterms:W3CDTF">2022-10-25T02:08:09Z</dcterms:modified>
</cp:coreProperties>
</file>