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96" yWindow="48" windowWidth="13248" windowHeight="8040"/>
  </bookViews>
  <sheets>
    <sheet name="Приложение 1.1" sheetId="1" r:id="rId1"/>
  </sheets>
  <calcPr calcId="152511"/>
  <customWorkbookViews>
    <customWorkbookView name="Чеснокова Е.В. - Личное представление" guid="{0E598977-3D1C-4256-B78A-695D1CDEA2A8}" mergeInterval="0" personalView="1" maximized="1" xWindow="-9" yWindow="-9" windowWidth="1938" windowHeight="1050" activeSheetId="1" showComments="commIndAndComment"/>
    <customWorkbookView name="Кириллова О.Н. - Личное представление" guid="{FDC5B047-F196-466A-8B37-B4FC5AB7A97E}" mergeInterval="0" personalView="1" yWindow="48" windowWidth="1920" windowHeight="1032" activeSheetId="1"/>
    <customWorkbookView name="Чумакова С.А. - Личное представление" guid="{389075B6-7463-4CE2-AA45-79BC672A32EB}" mergeInterval="0" personalView="1" maximized="1" xWindow="1" yWindow="1" windowWidth="1916" windowHeight="850" activeSheetId="1"/>
    <customWorkbookView name="Парфененко А.В. - Личное представление" guid="{F5F7D130-5364-4DFC-9523-F7DFF6212144}" mergeInterval="0" personalView="1" maximized="1" xWindow="-8" yWindow="-8" windowWidth="1936" windowHeight="1056" activeSheetId="1"/>
    <customWorkbookView name="Kologrivova - Личное представление" guid="{DF13E0C3-5B40-4B99-9BA0-AC33F07EEFA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0" i="1" l="1"/>
  <c r="B10" i="1"/>
  <c r="G13" i="1" l="1"/>
  <c r="G12" i="1"/>
  <c r="G11" i="1"/>
  <c r="D13" i="1"/>
  <c r="D12" i="1"/>
  <c r="D11" i="1"/>
  <c r="F10" i="1"/>
  <c r="C10" i="1"/>
  <c r="D10" i="1"/>
  <c r="G10" i="1" l="1"/>
  <c r="B14" i="1" l="1"/>
  <c r="B26" i="1" s="1"/>
  <c r="C14" i="1"/>
  <c r="C26" i="1" s="1"/>
  <c r="D14" i="1"/>
  <c r="D26" i="1" s="1"/>
  <c r="E14" i="1"/>
  <c r="E26" i="1" s="1"/>
  <c r="F14" i="1"/>
  <c r="F26" i="1" s="1"/>
  <c r="G14" i="1"/>
</calcChain>
</file>

<file path=xl/sharedStrings.xml><?xml version="1.0" encoding="utf-8"?>
<sst xmlns="http://schemas.openxmlformats.org/spreadsheetml/2006/main" count="33" uniqueCount="32">
  <si>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</si>
  <si>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</si>
  <si>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</si>
  <si>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</si>
  <si>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</si>
  <si>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</si>
  <si>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</si>
  <si>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</si>
  <si>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</si>
  <si>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</si>
  <si>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</si>
  <si>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</si>
  <si>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</si>
  <si>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</si>
  <si>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</si>
  <si>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</si>
  <si>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</si>
  <si>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</si>
  <si>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</si>
  <si>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</si>
  <si>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>Кириллова Ольга Николаевна</t>
  </si>
  <si>
    <t>77 38 60</t>
  </si>
  <si>
    <t xml:space="preserve">Основные параметры бюджета ЗАТО Северск на плановый период 2024 и 2025 годов  </t>
  </si>
  <si>
    <t>Приложение 1.1</t>
  </si>
  <si>
    <t>к Решению Думы ЗАТО Северск</t>
  </si>
  <si>
    <t>Утверждено на 2024 год 
с учетом изменений</t>
  </si>
  <si>
    <t>Утверждено                             на 2024 год</t>
  </si>
  <si>
    <t>Утверждено на 2025 год</t>
  </si>
  <si>
    <t>Утверждено на 2025 год 
с учетом изменений</t>
  </si>
  <si>
    <t>0,00;</t>
  </si>
  <si>
    <t xml:space="preserve"> </t>
  </si>
  <si>
    <r>
      <t>от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</si>
</sst>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8" fillId="0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6" fillId="0" borderId="2" xfId="3" applyNumberFormat="1" applyFont="1" applyBorder="1" applyAlignment="1">
      <alignment vertical="center"/>
    </xf>
    <xf numFmtId="0" fontId="3" fillId="0" borderId="0" xfId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Alignment="1">
      <alignment vertical="center"/>
    </xf>
    <xf numFmtId="0" fontId="6" fillId="0" borderId="2" xfId="4" applyNumberFormat="1" applyFont="1" applyBorder="1" applyAlignment="1">
      <alignment horizontal="left" vertical="center" wrapText="1"/>
    </xf>
    <xf numFmtId="0" fontId="1" fillId="0" borderId="0" xfId="3" applyFont="1" applyAlignment="1">
      <alignment vertical="center"/>
    </xf>
    <xf numFmtId="0" fontId="4" fillId="0" borderId="2" xfId="5" applyNumberFormat="1" applyFont="1" applyBorder="1" applyAlignment="1">
      <alignment horizontal="left" vertical="center" wrapText="1"/>
    </xf>
    <xf numFmtId="4" fontId="6" fillId="0" borderId="2" xfId="3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6" fillId="0" borderId="0" xfId="2" applyNumberFormat="1" applyFont="1" applyAlignment="1">
      <alignment horizontal="left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4" fillId="0" borderId="0" xfId="1" applyFont="1" applyAlignment="1">
      <alignment horizontal="left" vertical="center"/>
    </xf>
    <xf numFmtId="0" fontId="6" fillId="0" borderId="0" xfId="3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4.xml"/><Relationship Id="rId13" Type="http://schemas.openxmlformats.org/officeDocument/2006/relationships/revisionLog" Target="revisionLog8.xml"/><Relationship Id="rId3" Type="http://schemas.openxmlformats.org/officeDocument/2006/relationships/revisionLog" Target="revisionLog11.xml"/><Relationship Id="rId7" Type="http://schemas.openxmlformats.org/officeDocument/2006/relationships/revisionLog" Target="revisionLog3.xml"/><Relationship Id="rId12" Type="http://schemas.openxmlformats.org/officeDocument/2006/relationships/revisionLog" Target="revisionLog7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2.xml"/><Relationship Id="rId11" Type="http://schemas.openxmlformats.org/officeDocument/2006/relationships/revisionLog" Target="revisionLog1.xml"/><Relationship Id="rId5" Type="http://schemas.openxmlformats.org/officeDocument/2006/relationships/revisionLog" Target="revisionLog2.xml"/><Relationship Id="rId10" Type="http://schemas.openxmlformats.org/officeDocument/2006/relationships/revisionLog" Target="revisionLog6.xml"/><Relationship Id="rId4" Type="http://schemas.openxmlformats.org/officeDocument/2006/relationships/revisionLog" Target="revisionLog121.xml"/><Relationship Id="rId9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E914B0-93E6-4BF1-AEF6-2B90CAB88DE3}" diskRevisions="1" revisionId="56" version="13">
  <header guid="{913B8837-B79A-4257-86A3-91EB9676E523}" dateTime="2023-02-16T12:13:14" maxSheetId="2" userName="Чумакова С.А." r:id="rId1">
    <sheetIdMap count="1">
      <sheetId val="1"/>
    </sheetIdMap>
  </header>
  <header guid="{E6A6FFAB-8876-4220-9DFA-5A8584CC2645}" dateTime="2023-02-16T13:52:02" maxSheetId="2" userName="Чумакова С.А." r:id="rId2" minRId="1" maxRId="4">
    <sheetIdMap count="1">
      <sheetId val="1"/>
    </sheetIdMap>
  </header>
  <header guid="{8AB7B62B-AA07-44B4-9E06-B211CF118C6B}" dateTime="2023-02-16T13:53:07" maxSheetId="2" userName="Чумакова С.А." r:id="rId3" minRId="5" maxRId="10">
    <sheetIdMap count="1">
      <sheetId val="1"/>
    </sheetIdMap>
  </header>
  <header guid="{10916B65-4801-4138-A426-2293341D08BE}" dateTime="2023-02-16T13:53:20" maxSheetId="2" userName="Чумакова С.А." r:id="rId4" minRId="11" maxRId="15">
    <sheetIdMap count="1">
      <sheetId val="1"/>
    </sheetIdMap>
  </header>
  <header guid="{1C867076-C6FE-45D5-8100-FC88FDD9C0E5}" dateTime="2023-02-16T15:44:44" maxSheetId="2" userName="Парфененко А.В." r:id="rId5" minRId="16" maxRId="27">
    <sheetIdMap count="1">
      <sheetId val="1"/>
    </sheetIdMap>
  </header>
  <header guid="{D7B47AEF-678C-461A-80A6-A31A58F3BD99}" dateTime="2023-02-16T15:47:23" maxSheetId="2" userName="Чумакова С.А." r:id="rId6">
    <sheetIdMap count="1">
      <sheetId val="1"/>
    </sheetIdMap>
  </header>
  <header guid="{234B96D2-5F92-4DD7-A8D3-E64E16AE50C9}" dateTime="2023-02-16T15:48:47" maxSheetId="2" userName="Парфененко А.В." r:id="rId7" minRId="28" maxRId="39">
    <sheetIdMap count="1">
      <sheetId val="1"/>
    </sheetIdMap>
  </header>
  <header guid="{7EADB40D-236A-4EAB-9D90-251749C2C456}" dateTime="2023-02-16T15:49:17" maxSheetId="2" userName="Парфененко А.В." r:id="rId8" minRId="40" maxRId="54">
    <sheetIdMap count="1">
      <sheetId val="1"/>
    </sheetIdMap>
  </header>
  <header guid="{2CAF22EF-5882-4760-8DB6-D99A72B5D578}" dateTime="2023-02-16T15:50:29" maxSheetId="2" userName="Парфененко А.В." r:id="rId9">
    <sheetIdMap count="1">
      <sheetId val="1"/>
    </sheetIdMap>
  </header>
  <header guid="{1D595A58-FB61-48BF-89C6-8114DC9270D6}" dateTime="2023-02-16T16:07:15" maxSheetId="2" userName="Кириллова О.Н." r:id="rId10" minRId="55">
    <sheetIdMap count="1">
      <sheetId val="1"/>
    </sheetIdMap>
  </header>
  <header guid="{DA42A407-02A3-434F-B0AB-E53814FFDFB7}" dateTime="2023-02-16T16:07:31" maxSheetId="2" userName="Чумакова С.А." r:id="rId11">
    <sheetIdMap count="1">
      <sheetId val="1"/>
    </sheetIdMap>
  </header>
  <header guid="{49515C3B-D00D-4A2F-8342-93109113FD11}" dateTime="2023-02-16T16:12:24" maxSheetId="2" userName="Kologrivova" r:id="rId12">
    <sheetIdMap count="1">
      <sheetId val="1"/>
    </sheetIdMap>
  </header>
  <header guid="{1AE914B0-93E6-4BF1-AEF6-2B90CAB88DE3}" dateTime="2023-03-01T10:32:27" maxSheetId="2" userName="Чеснокова Е.В." r:id="rId13" minRId="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89075B6-7463-4CE2-AA45-79BC672A32EB}" action="delete"/>
  <rcv guid="{389075B6-7463-4CE2-AA45-79BC672A32E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" sId="1">
    <oc r="B26">
      <f>B10-B14</f>
    </oc>
    <nc r="B26"/>
  </rcc>
  <rcc rId="6" sId="1">
    <oc r="C26">
      <f>C10-C14</f>
    </oc>
    <nc r="C26"/>
  </rcc>
  <rcc rId="7" sId="1">
    <oc r="D26">
      <f>D10-D14</f>
    </oc>
    <nc r="D26"/>
  </rcc>
  <rcc rId="8" sId="1">
    <oc r="E26">
      <f>E10-E14</f>
    </oc>
    <nc r="E26"/>
  </rcc>
  <rcc rId="9" sId="1">
    <oc r="F26">
      <f>F10-F14</f>
    </oc>
    <nc r="F26"/>
  </rcc>
  <rcc rId="10" sId="1">
    <oc r="G26">
      <f>G10-G14</f>
    </oc>
    <nc r="G26" t="inlineStr">
      <is>
        <t>;</t>
      </is>
    </nc>
  </rcc>
  <rcv guid="{389075B6-7463-4CE2-AA45-79BC672A32EB}" action="delete"/>
  <rcv guid="{389075B6-7463-4CE2-AA45-79BC672A32E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="1" sqref="B8" start="0" length="0">
    <dxf/>
  </rfmt>
  <rfmt sheetId="1" s="1" sqref="C8" start="0" length="0">
    <dxf/>
  </rfmt>
  <rfmt sheetId="1" s="1" sqref="D8" start="0" length="0">
    <dxf/>
  </rfmt>
  <rfmt sheetId="1" s="1" sqref="E8" start="0" length="0">
    <dxf/>
  </rfmt>
  <rfmt sheetId="1" s="1" sqref="F8" start="0" length="0">
    <dxf/>
  </rfmt>
  <rfmt sheetId="1" s="1" sqref="G8" start="0" length="0">
    <dxf/>
  </rfmt>
  <rcc rId="1" sId="1">
    <oc r="B8" t="inlineStr">
      <is>
        <t>Утверждено
на</t>
      </is>
    </oc>
    <nc r="B8" t="inlineStr">
      <is>
        <t>Утверждено                             на 2024 год</t>
      </is>
    </nc>
  </rcc>
  <rcc rId="2" sId="1">
    <oc r="D8" t="inlineStr">
      <is>
        <t>Утверждено на
с учетом изменений</t>
      </is>
    </oc>
    <nc r="D8" t="inlineStr">
      <is>
        <t>Утверждено на 2024 год 
с учетом изменений</t>
      </is>
    </nc>
  </rcc>
  <rcc rId="3" sId="1">
    <oc r="E8" t="inlineStr">
      <is>
        <t>Утверждено на</t>
      </is>
    </oc>
    <nc r="E8" t="inlineStr">
      <is>
        <t>Утверждено на 2025 год</t>
      </is>
    </nc>
  </rcc>
  <rcc rId="4" sId="1">
    <oc r="G8" t="inlineStr">
      <is>
        <t>Утверждено на
с учетом изменений</t>
      </is>
    </oc>
    <nc r="G8" t="inlineStr">
      <is>
        <t>Утверждено на 2025 год 
с учетом изменений</t>
      </is>
    </nc>
  </rcc>
  <rcv guid="{389075B6-7463-4CE2-AA45-79BC672A32EB}" action="delete"/>
  <rcv guid="{389075B6-7463-4CE2-AA45-79BC672A32EB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389075B6-7463-4CE2-AA45-79BC672A32EB}" action="delete"/>
  <rcv guid="{389075B6-7463-4CE2-AA45-79BC672A32E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1" sId="1">
    <nc r="B26">
      <f>B10-B14</f>
    </nc>
  </rcc>
  <rcc rId="12" sId="1">
    <nc r="C26">
      <f>C10-C14</f>
    </nc>
  </rcc>
  <rcc rId="13" sId="1">
    <nc r="D26">
      <f>D10-D14</f>
    </nc>
  </rcc>
  <rcc rId="14" sId="1">
    <nc r="E26">
      <f>E10-E14</f>
    </nc>
  </rcc>
  <rcc rId="15" sId="1">
    <nc r="F26">
      <f>F10-F14</f>
    </nc>
  </rcc>
  <rcv guid="{389075B6-7463-4CE2-AA45-79BC672A32EB}" action="delete"/>
  <rcv guid="{389075B6-7463-4CE2-AA45-79BC672A32E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nc r="B10">
      <f>B11+B12+B13</f>
    </nc>
  </rcc>
  <rfmt sheetId="1" sqref="B10:G13">
    <dxf>
      <numFmt numFmtId="4" formatCode="#,##0.00"/>
    </dxf>
  </rfmt>
  <rfmt sheetId="1" sqref="B10:G13" start="0" length="2147483647">
    <dxf>
      <font>
        <name val="Times New Roman"/>
        <scheme val="none"/>
      </font>
    </dxf>
  </rfmt>
  <rfmt sheetId="1" sqref="B10:G13" start="0" length="2147483647">
    <dxf>
      <font>
        <sz val="12"/>
      </font>
    </dxf>
  </rfmt>
  <rcc rId="17" sId="1">
    <nc r="C10">
      <f>C11+C12+C13</f>
    </nc>
  </rcc>
  <rcc rId="18" sId="1">
    <nc r="E10">
      <f>E11+E12+E13</f>
    </nc>
  </rcc>
  <rcc rId="19" sId="1">
    <nc r="F10">
      <f>F11+F12+F13</f>
    </nc>
  </rcc>
  <rfmt sheetId="1" sqref="B10:G10" start="0" length="2147483647">
    <dxf>
      <font>
        <b/>
      </font>
    </dxf>
  </rfmt>
  <rcc rId="20" sId="1">
    <nc r="D10">
      <f>B10+C10</f>
    </nc>
  </rcc>
  <rcc rId="21" sId="1" odxf="1" dxf="1">
    <nc r="D11">
      <f>B11+C11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2" sId="1" odxf="1" dxf="1">
    <nc r="D12">
      <f>B12+C12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3" sId="1" odxf="1" dxf="1">
    <nc r="D13">
      <f>B13+C13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fmt sheetId="1" sqref="D11:D13" start="0" length="2147483647">
    <dxf>
      <font>
        <b val="0"/>
      </font>
    </dxf>
  </rfmt>
  <rcc rId="24" sId="1">
    <nc r="G10">
      <f>E10+F10</f>
    </nc>
  </rcc>
  <rcc rId="25" sId="1" odxf="1" dxf="1">
    <nc r="G11">
      <f>E11+F11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6" sId="1" odxf="1" dxf="1">
    <nc r="G12">
      <f>E12+F12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7" sId="1" odxf="1" dxf="1">
    <nc r="G13">
      <f>E13+F13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fmt sheetId="1" sqref="G11:G13" start="0" length="2147483647">
    <dxf>
      <font>
        <b val="0"/>
      </font>
    </dxf>
  </rfmt>
  <rcv guid="{F5F7D130-5364-4DFC-9523-F7DFF621214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 odxf="1" dxf="1">
    <oc r="B10">
      <f>B11+B12+B13</f>
    </oc>
    <nc r="B10">
      <f>B11+B12+B13</f>
    </nc>
    <odxf>
      <font>
        <b/>
        <sz val="12"/>
        <name val="Times New Roman"/>
        <scheme val="none"/>
      </font>
      <alignment vertical="bottom" readingOrder="0"/>
    </odxf>
    <ndxf>
      <font>
        <b val="0"/>
        <sz val="12"/>
        <name val="Times New Roman"/>
        <scheme val="none"/>
      </font>
      <alignment vertical="center" readingOrder="0"/>
    </ndxf>
  </rcc>
  <rcc rId="29" sId="1" odxf="1" dxf="1" numFmtId="4">
    <nc r="B11">
      <v>1232966.05</v>
    </nc>
    <odxf>
      <alignment vertical="bottom" readingOrder="0"/>
    </odxf>
    <ndxf>
      <alignment vertical="center" readingOrder="0"/>
    </ndxf>
  </rcc>
  <rcc rId="30" sId="1" odxf="1" dxf="1" numFmtId="4">
    <nc r="B12">
      <v>131081.60000000001</v>
    </nc>
    <odxf>
      <alignment vertical="bottom" readingOrder="0"/>
    </odxf>
    <ndxf>
      <alignment vertical="center" readingOrder="0"/>
    </ndxf>
  </rcc>
  <rcc rId="31" sId="1" odxf="1" dxf="1" numFmtId="4">
    <nc r="B13">
      <v>2526457.5</v>
    </nc>
    <odxf>
      <alignment vertical="bottom" readingOrder="0"/>
    </odxf>
    <ndxf>
      <alignment vertical="center" readingOrder="0"/>
    </ndxf>
  </rcc>
  <rfmt sheetId="1" sqref="B10" start="0" length="2147483647">
    <dxf>
      <font>
        <b/>
      </font>
    </dxf>
  </rfmt>
  <rcc rId="32" sId="1" odxf="1" dxf="1">
    <oc r="E10">
      <f>E11+E12+E13</f>
    </oc>
    <nc r="E10">
      <f>E11+E12+E13</f>
    </nc>
    <odxf>
      <font>
        <b/>
        <sz val="12"/>
        <name val="Times New Roman"/>
        <scheme val="none"/>
      </font>
      <alignment vertical="bottom" readingOrder="0"/>
    </odxf>
    <ndxf>
      <font>
        <b val="0"/>
        <sz val="12"/>
        <name val="Times New Roman"/>
        <scheme val="none"/>
      </font>
      <alignment vertical="center" readingOrder="0"/>
    </ndxf>
  </rcc>
  <rcc rId="33" sId="1" odxf="1" dxf="1" numFmtId="4">
    <nc r="E11">
      <v>1273942.49</v>
    </nc>
    <odxf>
      <alignment vertical="bottom" readingOrder="0"/>
    </odxf>
    <ndxf>
      <alignment vertical="center" readingOrder="0"/>
    </ndxf>
  </rcc>
  <rcc rId="34" sId="1" odxf="1" dxf="1" numFmtId="4">
    <nc r="E12">
      <v>128106.37</v>
    </nc>
    <odxf>
      <alignment vertical="bottom" readingOrder="0"/>
    </odxf>
    <ndxf>
      <alignment vertical="center" readingOrder="0"/>
    </ndxf>
  </rcc>
  <rcc rId="35" sId="1" odxf="1" dxf="1" numFmtId="4">
    <nc r="E13">
      <v>2485474.6</v>
    </nc>
    <odxf>
      <alignment vertical="bottom" readingOrder="0"/>
    </odxf>
    <ndxf>
      <alignment vertical="center" readingOrder="0"/>
    </ndxf>
  </rcc>
  <rfmt sheetId="1" sqref="A10:XFD10" start="0" length="2147483647">
    <dxf>
      <font>
        <b val="0"/>
      </font>
    </dxf>
  </rfmt>
  <rcc rId="36" sId="1" numFmtId="4">
    <nc r="C13">
      <v>193456.99</v>
    </nc>
  </rcc>
  <rcc rId="37" sId="1" numFmtId="4">
    <nc r="F13">
      <v>174794.64</v>
    </nc>
  </rcc>
  <rcc rId="38" sId="1">
    <oc r="F26">
      <f>F10-F14</f>
    </oc>
    <nc r="F26">
      <f>F10-F14</f>
    </nc>
  </rcc>
  <rcc rId="39" sId="1">
    <oc r="G26" t="inlineStr">
      <is>
        <t>;</t>
      </is>
    </oc>
    <nc r="G26" t="inlineStr">
      <is>
        <t>0,00;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" sId="1" ref="A36:XFD36" action="insertRow"/>
  <rrc rId="41" sId="1" ref="A36:XFD36" action="insertRow"/>
  <rrc rId="42" sId="1" ref="A36:XFD36" action="insertRow"/>
  <rrc rId="43" sId="1" ref="A36:XFD36" action="insertRow"/>
  <rrc rId="44" sId="1" ref="A36:XFD36" action="insertRow"/>
  <rrc rId="45" sId="1" ref="A36:XFD36" action="insertRow"/>
  <rrc rId="46" sId="1" ref="A36:XFD36" action="insertRow"/>
  <rrc rId="47" sId="1" ref="A36:XFD36" action="insertRow"/>
  <rrc rId="48" sId="1" ref="A36:XFD36" action="insertRow"/>
  <rcc rId="49" sId="1" odxf="1" dxf="1">
    <nc r="A36" t="inlineStr">
      <is>
        <t xml:space="preserve"> 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rc rId="50" sId="1" ref="A46:XFD46" action="insertRow"/>
  <rrc rId="51" sId="1" ref="A46:XFD46" action="insertRow"/>
  <rrc rId="52" sId="1" ref="A46:XFD46" action="insertRow"/>
  <rrc rId="53" sId="1" ref="A46:XFD46" action="insertRow"/>
  <rrc rId="54" sId="1" ref="A46:XFD46" action="insertRow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:XFD26" start="0" length="2147483647">
    <dxf>
      <font>
        <b/>
      </font>
    </dxf>
  </rfmt>
  <rfmt sheetId="1" sqref="A10:XFD26" start="0" length="2147483647">
    <dxf>
      <font>
        <b val="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1">
    <oc r="E3" t="inlineStr">
      <is>
        <t>от 22.12.2022 №32/1</t>
      </is>
    </oc>
    <nc r="E3" t="inlineStr">
      <is>
        <r>
          <t>от</t>
        </r>
        <r>
          <rPr>
            <u/>
            <sz val="12"/>
            <rFont val="Times New Roman"/>
            <family val="1"/>
            <charset val="204"/>
          </rPr>
          <t xml:space="preserve"> 22.12.2022</t>
        </r>
        <r>
          <rPr>
            <sz val="12"/>
            <rFont val="Times New Roman"/>
            <family val="1"/>
            <charset val="204"/>
          </rPr>
          <t xml:space="preserve"> № </t>
        </r>
        <r>
          <rPr>
            <u/>
            <sz val="12"/>
            <rFont val="Times New Roman"/>
            <family val="1"/>
            <charset val="204"/>
          </rPr>
          <t>32/1</t>
        </r>
      </is>
    </nc>
  </rcc>
  <rfmt sheetId="1" sqref="A1:XFD1048576">
    <dxf>
      <alignment vertical="center" readingOrder="0"/>
    </dxf>
  </rfmt>
  <rcv guid="{FDC5B047-F196-466A-8B37-B4FC5AB7A97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13E0C3-5B40-4B99-9BA0-AC33F07EEFA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 numFmtId="19">
    <oc r="A55">
      <v>44974</v>
    </oc>
    <nc r="A55">
      <v>44987</v>
    </nc>
  </rcc>
  <rcv guid="{0E598977-3D1C-4256-B78A-695D1CDEA2A8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13B8837-B79A-4257-86A3-91EB9676E523}" name="Чумакова С.А." id="-963451977" dateTime="2023-02-16T12:13:1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57"/>
  <sheetViews>
    <sheetView tabSelected="1" view="pageBreakPreview" topLeftCell="A38" zoomScaleNormal="100" zoomScaleSheetLayoutView="100" workbookViewId="0">
      <selection activeCell="C46" sqref="C45:C46"/>
    </sheetView>
  </sheetViews>
  <sheetFormatPr defaultColWidth="9.109375" defaultRowHeight="14.4" x14ac:dyDescent="0.25"/>
  <cols>
    <col min="1" max="1" width="33.88671875" style="8" customWidth="1"/>
    <col min="2" max="2" width="13.88671875" style="8" bestFit="1" customWidth="1"/>
    <col min="3" max="3" width="12" style="8" bestFit="1" customWidth="1"/>
    <col min="4" max="4" width="13.88671875" style="8" bestFit="1" customWidth="1"/>
    <col min="5" max="5" width="13.88671875" style="8" customWidth="1"/>
    <col min="6" max="6" width="12.6640625" style="8" customWidth="1"/>
    <col min="7" max="7" width="13.88671875" style="8" customWidth="1"/>
    <col min="8" max="16384" width="9.109375" style="8"/>
  </cols>
  <sheetData>
    <row r="1" spans="1:7" ht="15.6" x14ac:dyDescent="0.25">
      <c r="A1" s="6"/>
      <c r="B1" s="7"/>
      <c r="C1" s="7"/>
      <c r="D1" s="7"/>
      <c r="E1" s="22" t="s">
        <v>23</v>
      </c>
      <c r="F1" s="22"/>
      <c r="G1" s="22"/>
    </row>
    <row r="2" spans="1:7" ht="15.6" x14ac:dyDescent="0.25">
      <c r="A2" s="6"/>
      <c r="B2" s="7"/>
      <c r="C2" s="7"/>
      <c r="D2" s="7"/>
      <c r="E2" s="22" t="s">
        <v>24</v>
      </c>
      <c r="F2" s="22"/>
      <c r="G2" s="22"/>
    </row>
    <row r="3" spans="1:7" ht="15.6" x14ac:dyDescent="0.25">
      <c r="A3" s="6"/>
      <c r="B3" s="7"/>
      <c r="C3" s="7"/>
      <c r="D3" s="7"/>
      <c r="E3" s="23" t="s">
        <v>31</v>
      </c>
      <c r="F3" s="23"/>
      <c r="G3" s="23"/>
    </row>
    <row r="6" spans="1:7" ht="15.75" customHeight="1" x14ac:dyDescent="0.25">
      <c r="A6" s="24" t="s">
        <v>22</v>
      </c>
      <c r="B6" s="24"/>
      <c r="C6" s="24"/>
      <c r="D6" s="24"/>
      <c r="E6" s="24"/>
      <c r="F6" s="24"/>
      <c r="G6" s="24"/>
    </row>
    <row r="7" spans="1:7" ht="15.6" x14ac:dyDescent="0.25">
      <c r="A7" s="25"/>
      <c r="B7" s="25"/>
      <c r="C7" s="25"/>
      <c r="D7" s="25"/>
      <c r="E7" s="25"/>
      <c r="F7" s="25"/>
      <c r="G7" s="25"/>
    </row>
    <row r="8" spans="1:7" ht="75" customHeight="1" x14ac:dyDescent="0.25">
      <c r="A8" s="17" t="s">
        <v>0</v>
      </c>
      <c r="B8" s="3" t="s">
        <v>26</v>
      </c>
      <c r="C8" s="4" t="s">
        <v>1</v>
      </c>
      <c r="D8" s="4" t="s">
        <v>25</v>
      </c>
      <c r="E8" s="4" t="s">
        <v>27</v>
      </c>
      <c r="F8" s="4" t="s">
        <v>1</v>
      </c>
      <c r="G8" s="4" t="s">
        <v>28</v>
      </c>
    </row>
    <row r="9" spans="1:7" ht="15.6" x14ac:dyDescent="0.25">
      <c r="A9" s="18"/>
      <c r="B9" s="19" t="s">
        <v>2</v>
      </c>
      <c r="C9" s="20"/>
      <c r="D9" s="20"/>
      <c r="E9" s="20"/>
      <c r="F9" s="20"/>
      <c r="G9" s="21"/>
    </row>
    <row r="10" spans="1:7" s="10" customFormat="1" ht="15.6" x14ac:dyDescent="0.25">
      <c r="A10" s="9" t="s">
        <v>3</v>
      </c>
      <c r="B10" s="5">
        <f>B11+B12+B13</f>
        <v>3890505.1500000004</v>
      </c>
      <c r="C10" s="5">
        <f>C11+C12+C13</f>
        <v>193456.99</v>
      </c>
      <c r="D10" s="5">
        <f>B10+C10</f>
        <v>4083962.1400000006</v>
      </c>
      <c r="E10" s="5">
        <f>E11+E12+E13</f>
        <v>3887523.46</v>
      </c>
      <c r="F10" s="5">
        <f>F11+F12+F13</f>
        <v>174794.64</v>
      </c>
      <c r="G10" s="5">
        <f>E10+F10</f>
        <v>4062318.1</v>
      </c>
    </row>
    <row r="11" spans="1:7" s="10" customFormat="1" ht="15.6" x14ac:dyDescent="0.25">
      <c r="A11" s="11" t="s">
        <v>4</v>
      </c>
      <c r="B11" s="5">
        <v>1232966.05</v>
      </c>
      <c r="C11" s="5"/>
      <c r="D11" s="5">
        <f>B11+C11</f>
        <v>1232966.05</v>
      </c>
      <c r="E11" s="5">
        <v>1273942.49</v>
      </c>
      <c r="F11" s="5"/>
      <c r="G11" s="5">
        <f>E11+F11</f>
        <v>1273942.49</v>
      </c>
    </row>
    <row r="12" spans="1:7" s="10" customFormat="1" ht="15.6" x14ac:dyDescent="0.25">
      <c r="A12" s="11" t="s">
        <v>5</v>
      </c>
      <c r="B12" s="5">
        <v>131081.60000000001</v>
      </c>
      <c r="C12" s="5"/>
      <c r="D12" s="5">
        <f>B12+C12</f>
        <v>131081.60000000001</v>
      </c>
      <c r="E12" s="5">
        <v>128106.37</v>
      </c>
      <c r="F12" s="5"/>
      <c r="G12" s="5">
        <f>E12+F12</f>
        <v>128106.37</v>
      </c>
    </row>
    <row r="13" spans="1:7" s="10" customFormat="1" ht="15.6" x14ac:dyDescent="0.25">
      <c r="A13" s="11" t="s">
        <v>6</v>
      </c>
      <c r="B13" s="5">
        <v>2526457.5</v>
      </c>
      <c r="C13" s="5">
        <v>193456.99</v>
      </c>
      <c r="D13" s="5">
        <f>B13+C13</f>
        <v>2719914.49</v>
      </c>
      <c r="E13" s="5">
        <v>2485474.6</v>
      </c>
      <c r="F13" s="5">
        <v>174794.64</v>
      </c>
      <c r="G13" s="5">
        <f>E13+F13</f>
        <v>2660269.2400000002</v>
      </c>
    </row>
    <row r="14" spans="1:7" s="10" customFormat="1" ht="15.6" x14ac:dyDescent="0.25">
      <c r="A14" s="9" t="s">
        <v>7</v>
      </c>
      <c r="B14" s="12">
        <f>SUBTOTAL(9,B$15:B25)</f>
        <v>3890505.15</v>
      </c>
      <c r="C14" s="12">
        <f>SUBTOTAL(9,C$15:C25)</f>
        <v>193456.99000000002</v>
      </c>
      <c r="D14" s="12">
        <f>SUBTOTAL(9,D$15:D25)</f>
        <v>4083962.1399999997</v>
      </c>
      <c r="E14" s="12">
        <f>SUBTOTAL(9,E$15:E25)</f>
        <v>3887523.46</v>
      </c>
      <c r="F14" s="12">
        <f>SUBTOTAL(9,F$15:F25)</f>
        <v>174794.63999999996</v>
      </c>
      <c r="G14" s="12">
        <f>SUBTOTAL(9,G$15:G25)</f>
        <v>4062318.0999999996</v>
      </c>
    </row>
    <row r="15" spans="1:7" s="15" customFormat="1" ht="15.6" x14ac:dyDescent="0.25">
      <c r="A15" s="13" t="s">
        <v>8</v>
      </c>
      <c r="B15" s="14">
        <v>350493.58</v>
      </c>
      <c r="C15" s="14">
        <v>-225.1</v>
      </c>
      <c r="D15" s="14">
        <v>350268.48</v>
      </c>
      <c r="E15" s="14">
        <v>410351.6</v>
      </c>
      <c r="F15" s="14">
        <v>-224.9</v>
      </c>
      <c r="G15" s="14">
        <v>410126.7</v>
      </c>
    </row>
    <row r="16" spans="1:7" s="15" customFormat="1" ht="15.6" x14ac:dyDescent="0.25">
      <c r="A16" s="13" t="s">
        <v>9</v>
      </c>
      <c r="B16" s="14">
        <v>68</v>
      </c>
      <c r="C16" s="14">
        <v>0</v>
      </c>
      <c r="D16" s="14">
        <v>68</v>
      </c>
      <c r="E16" s="14">
        <v>68</v>
      </c>
      <c r="F16" s="14">
        <v>0</v>
      </c>
      <c r="G16" s="14">
        <v>68</v>
      </c>
    </row>
    <row r="17" spans="1:7" s="15" customFormat="1" ht="46.8" x14ac:dyDescent="0.25">
      <c r="A17" s="13" t="s">
        <v>10</v>
      </c>
      <c r="B17" s="14">
        <v>28025</v>
      </c>
      <c r="C17" s="14">
        <v>0</v>
      </c>
      <c r="D17" s="14">
        <v>28025</v>
      </c>
      <c r="E17" s="14">
        <v>28901.53</v>
      </c>
      <c r="F17" s="14">
        <v>0</v>
      </c>
      <c r="G17" s="14">
        <v>28901.53</v>
      </c>
    </row>
    <row r="18" spans="1:7" s="15" customFormat="1" ht="15.6" x14ac:dyDescent="0.25">
      <c r="A18" s="13" t="s">
        <v>11</v>
      </c>
      <c r="B18" s="14">
        <v>389382.62</v>
      </c>
      <c r="C18" s="14">
        <v>624.79999999999995</v>
      </c>
      <c r="D18" s="14">
        <v>390007.42</v>
      </c>
      <c r="E18" s="14">
        <v>351662.43</v>
      </c>
      <c r="F18" s="14">
        <v>624.79999999999995</v>
      </c>
      <c r="G18" s="14">
        <v>352287.23</v>
      </c>
    </row>
    <row r="19" spans="1:7" s="15" customFormat="1" ht="31.2" x14ac:dyDescent="0.25">
      <c r="A19" s="13" t="s">
        <v>12</v>
      </c>
      <c r="B19" s="14">
        <v>233023.45</v>
      </c>
      <c r="C19" s="14">
        <v>0</v>
      </c>
      <c r="D19" s="14">
        <v>233023.45</v>
      </c>
      <c r="E19" s="14">
        <v>234657.01</v>
      </c>
      <c r="F19" s="14">
        <v>0</v>
      </c>
      <c r="G19" s="14">
        <v>234657.01</v>
      </c>
    </row>
    <row r="20" spans="1:7" s="15" customFormat="1" ht="15.6" x14ac:dyDescent="0.25">
      <c r="A20" s="13" t="s">
        <v>13</v>
      </c>
      <c r="B20" s="14">
        <v>162.1</v>
      </c>
      <c r="C20" s="14">
        <v>0</v>
      </c>
      <c r="D20" s="14">
        <v>162.1</v>
      </c>
      <c r="E20" s="14">
        <v>162.1</v>
      </c>
      <c r="F20" s="14">
        <v>0</v>
      </c>
      <c r="G20" s="14">
        <v>162.1</v>
      </c>
    </row>
    <row r="21" spans="1:7" s="15" customFormat="1" ht="15.6" x14ac:dyDescent="0.25">
      <c r="A21" s="13" t="s">
        <v>14</v>
      </c>
      <c r="B21" s="14">
        <v>2338464.9500000002</v>
      </c>
      <c r="C21" s="14">
        <v>154815.04999999999</v>
      </c>
      <c r="D21" s="14">
        <v>2493280</v>
      </c>
      <c r="E21" s="14">
        <v>2338645.2999999998</v>
      </c>
      <c r="F21" s="14">
        <v>141885.37</v>
      </c>
      <c r="G21" s="14">
        <v>2480530.67</v>
      </c>
    </row>
    <row r="22" spans="1:7" s="15" customFormat="1" ht="15.6" x14ac:dyDescent="0.25">
      <c r="A22" s="13" t="s">
        <v>15</v>
      </c>
      <c r="B22" s="14">
        <v>224721.01</v>
      </c>
      <c r="C22" s="14">
        <v>33854.35</v>
      </c>
      <c r="D22" s="14">
        <v>258575.35999999999</v>
      </c>
      <c r="E22" s="14">
        <v>225212.95</v>
      </c>
      <c r="F22" s="14">
        <v>30567.39</v>
      </c>
      <c r="G22" s="14">
        <v>255780.34</v>
      </c>
    </row>
    <row r="23" spans="1:7" s="15" customFormat="1" ht="15.6" x14ac:dyDescent="0.25">
      <c r="A23" s="13" t="s">
        <v>16</v>
      </c>
      <c r="B23" s="14">
        <v>77800.17</v>
      </c>
      <c r="C23" s="14">
        <v>2288.1999999999998</v>
      </c>
      <c r="D23" s="14">
        <v>80088.37</v>
      </c>
      <c r="E23" s="14">
        <v>77547.17</v>
      </c>
      <c r="F23" s="14">
        <v>2273.4</v>
      </c>
      <c r="G23" s="14">
        <v>79820.570000000007</v>
      </c>
    </row>
    <row r="24" spans="1:7" s="15" customFormat="1" ht="15.6" x14ac:dyDescent="0.25">
      <c r="A24" s="13" t="s">
        <v>17</v>
      </c>
      <c r="B24" s="14">
        <v>212515.47</v>
      </c>
      <c r="C24" s="14">
        <v>2099.69</v>
      </c>
      <c r="D24" s="14">
        <v>214615.16</v>
      </c>
      <c r="E24" s="14">
        <v>196153.77</v>
      </c>
      <c r="F24" s="14">
        <v>-331.42</v>
      </c>
      <c r="G24" s="14">
        <v>195822.35</v>
      </c>
    </row>
    <row r="25" spans="1:7" s="15" customFormat="1" ht="31.2" x14ac:dyDescent="0.25">
      <c r="A25" s="13" t="s">
        <v>18</v>
      </c>
      <c r="B25" s="14">
        <v>35848.800000000003</v>
      </c>
      <c r="C25" s="14">
        <v>0</v>
      </c>
      <c r="D25" s="14">
        <v>35848.800000000003</v>
      </c>
      <c r="E25" s="14">
        <v>24161.599999999999</v>
      </c>
      <c r="F25" s="14">
        <v>0</v>
      </c>
      <c r="G25" s="14">
        <v>24161.599999999999</v>
      </c>
    </row>
    <row r="26" spans="1:7" s="15" customFormat="1" ht="15.6" x14ac:dyDescent="0.25">
      <c r="A26" s="9" t="s">
        <v>19</v>
      </c>
      <c r="B26" s="12">
        <f>B10-B14</f>
        <v>0</v>
      </c>
      <c r="C26" s="12">
        <f t="shared" ref="C26:E26" si="0">C10-C14</f>
        <v>0</v>
      </c>
      <c r="D26" s="12">
        <f t="shared" si="0"/>
        <v>0</v>
      </c>
      <c r="E26" s="12">
        <f t="shared" si="0"/>
        <v>0</v>
      </c>
      <c r="F26" s="12">
        <f>F10-F14</f>
        <v>0</v>
      </c>
      <c r="G26" s="12" t="s">
        <v>29</v>
      </c>
    </row>
    <row r="36" spans="1:1" x14ac:dyDescent="0.25">
      <c r="A36" s="15" t="s">
        <v>30</v>
      </c>
    </row>
    <row r="53" spans="1:1" ht="15.6" x14ac:dyDescent="0.25">
      <c r="A53" s="1" t="s">
        <v>20</v>
      </c>
    </row>
    <row r="54" spans="1:1" ht="15.6" x14ac:dyDescent="0.25">
      <c r="A54" s="1" t="s">
        <v>21</v>
      </c>
    </row>
    <row r="55" spans="1:1" ht="15.6" x14ac:dyDescent="0.25">
      <c r="A55" s="2">
        <v>44987</v>
      </c>
    </row>
    <row r="56" spans="1:1" ht="8.25" customHeight="1" x14ac:dyDescent="0.25">
      <c r="A56" s="16"/>
    </row>
    <row r="57" spans="1:1" ht="15.6" x14ac:dyDescent="0.25">
      <c r="A57" s="16"/>
    </row>
  </sheetData>
  <customSheetViews>
    <customSheetView guid="{0E598977-3D1C-4256-B78A-695D1CDEA2A8}" showPageBreaks="1" view="pageBreakPreview" topLeftCell="A38">
      <selection activeCell="C46" sqref="C45:C46"/>
      <pageMargins left="1.1811023622047245" right="0.39370078740157483" top="0.78740157480314965" bottom="0.78740157480314965" header="0" footer="0.31496062992125984"/>
      <pageSetup paperSize="9" scale="75" firstPageNumber="4" orientation="portrait" blackAndWhite="1" useFirstPageNumber="1" r:id="rId1"/>
      <headerFooter>
        <oddFooter>&amp;R&amp;"Times New Roman,обычный"&amp;12&amp;P</oddFooter>
      </headerFooter>
    </customSheetView>
    <customSheetView guid="{FDC5B047-F196-466A-8B37-B4FC5AB7A97E}" topLeftCell="A4">
      <selection activeCell="G29" sqref="G29"/>
      <pageMargins left="1.1811023622047245" right="0.39370078740157483" top="0.78740157480314965" bottom="0.78740157480314965" header="0" footer="0.31496062992125984"/>
      <pageSetup paperSize="9" scale="75" firstPageNumber="4" orientation="portrait" blackAndWhite="1" r:id="rId2"/>
    </customSheetView>
    <customSheetView guid="{389075B6-7463-4CE2-AA45-79BC672A32EB}" showPageBreaks="1" topLeftCell="A4">
      <selection activeCell="M17" sqref="M17"/>
      <pageMargins left="1.1811023622047245" right="0.39370078740157483" top="0.78740157480314965" bottom="0.78740157480314965" header="0" footer="0.31496062992125984"/>
      <pageSetup paperSize="9" scale="75" firstPageNumber="4" orientation="portrait" blackAndWhite="1" r:id="rId3"/>
    </customSheetView>
    <customSheetView guid="{F5F7D130-5364-4DFC-9523-F7DFF6212144}" topLeftCell="A4">
      <selection activeCell="I21" sqref="I21"/>
      <pageMargins left="1.1811023622047245" right="0.39370078740157483" top="0.78740157480314965" bottom="0.78740157480314965" header="0" footer="0.31496062992125984"/>
      <pageSetup paperSize="9" scale="75" firstPageNumber="4" orientation="portrait" blackAndWhite="1" r:id="rId4"/>
    </customSheetView>
    <customSheetView guid="{DF13E0C3-5B40-4B99-9BA0-AC33F07EEFAE}" showPageBreaks="1" view="pageBreakPreview" topLeftCell="A2">
      <selection activeCell="M17" sqref="M17"/>
      <pageMargins left="1.1811023622047245" right="0.39370078740157483" top="0.78740157480314965" bottom="0.78740157480314965" header="0" footer="0.31496062992125984"/>
      <pageSetup paperSize="9" scale="75" firstPageNumber="4" orientation="portrait" blackAndWhite="1" useFirstPageNumber="1" r:id="rId5"/>
      <headerFooter>
        <oddFooter>&amp;R&amp;"Times New Roman,обычный"&amp;12&amp;P</oddFooter>
      </headerFooter>
    </customSheetView>
  </customSheetViews>
  <mergeCells count="7">
    <mergeCell ref="A8:A9"/>
    <mergeCell ref="B9:G9"/>
    <mergeCell ref="E1:G1"/>
    <mergeCell ref="E2:G2"/>
    <mergeCell ref="E3:G3"/>
    <mergeCell ref="A6:G6"/>
    <mergeCell ref="A7:G7"/>
  </mergeCells>
  <pageMargins left="1.1811023622047245" right="0.39370078740157483" top="0.78740157480314965" bottom="0.78740157480314965" header="0" footer="0.31496062992125984"/>
  <pageSetup paperSize="9" scale="75" firstPageNumber="4" orientation="portrait" blackAndWhite="1" useFirstPageNumber="1" r:id="rId6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Чеснокова Е.В.</cp:lastModifiedBy>
  <cp:lastPrinted>2023-02-16T09:11:58Z</cp:lastPrinted>
  <dcterms:created xsi:type="dcterms:W3CDTF">2007-01-31T11:43:07Z</dcterms:created>
  <dcterms:modified xsi:type="dcterms:W3CDTF">2023-03-01T03:32:27Z</dcterms:modified>
</cp:coreProperties>
</file>