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8105" windowHeight="1164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Titles" localSheetId="0" hidden="1">Лист1!$9:$9</definedName>
    <definedName name="Z_508B5647_59A2_463F_A7E8_485388FED86F_.wvu.PrintTitles" localSheetId="0" hidden="1">Лист1!$9:$9</definedName>
    <definedName name="Z_D1E62208_9867_4097_9630_AA29D4D50C5D_.wvu.PrintTitles" localSheetId="0" hidden="1">Лист1!$9:$9</definedName>
    <definedName name="_xlnm.Print_Titles" localSheetId="0">Лист1!$9:$9</definedName>
    <definedName name="_xlnm.Print_Area" localSheetId="0">Лист1!$A$1:$G$105</definedName>
  </definedNames>
  <calcPr calcId="152511"/>
  <customWorkbookViews>
    <customWorkbookView name="Parfenenko_av - Личное представление" guid="{D1E62208-9867-4097-9630-AA29D4D50C5D}" mergeInterval="0" personalView="1" maximized="1" xWindow="1" yWindow="1" windowWidth="1920" windowHeight="818" activeSheetId="1"/>
    <customWorkbookView name="Юртаева - Личное представление" guid="{15626184-C2C7-4660-B15A-369FBA09FF6F}" mergeInterval="0" personalView="1" maximized="1" xWindow="1" yWindow="1" windowWidth="1920" windowHeight="801" activeSheetId="1"/>
    <customWorkbookView name="Любченко Ю.А. - Личное представление" guid="{ABB0D4B0-CEE2-42BF-BDE2-AF04F2496F90}" mergeInterval="0" personalView="1" maximized="1" xWindow="1" yWindow="1" windowWidth="1680" windowHeight="783" activeSheetId="1"/>
    <customWorkbookView name="Kologrivova - Личное представление" guid="{508B5647-59A2-463F-A7E8-485388FED86F}" mergeInterval="0" personalView="1" maximized="1" xWindow="-8" yWindow="-8" windowWidth="1296" windowHeight="1010" activeSheetId="1"/>
    <customWorkbookView name="Жиянова - Личное представление" guid="{0FB03905-2044-4E24-B2F1-04A0C15AC502}" mergeInterval="0" personalView="1" maximized="1" xWindow="1" yWindow="1" windowWidth="1920" windowHeight="690" activeSheetId="1"/>
  </customWorkbookViews>
  <fileRecoveryPr autoRecover="0"/>
</workbook>
</file>

<file path=xl/calcChain.xml><?xml version="1.0" encoding="utf-8"?>
<calcChain xmlns="http://schemas.openxmlformats.org/spreadsheetml/2006/main">
  <c r="E18" i="1"/>
  <c r="H65" l="1"/>
  <c r="H62"/>
  <c r="G69"/>
  <c r="G70"/>
  <c r="G71"/>
  <c r="G72"/>
  <c r="F68"/>
  <c r="H68" s="1"/>
  <c r="G62"/>
  <c r="G63"/>
  <c r="G64"/>
  <c r="G65"/>
  <c r="G66"/>
  <c r="G67"/>
  <c r="G68" l="1"/>
  <c r="F18"/>
  <c r="I17" s="1"/>
  <c r="G15"/>
  <c r="G16"/>
  <c r="E12"/>
  <c r="F12"/>
  <c r="G60"/>
  <c r="G61"/>
  <c r="G59"/>
  <c r="G58"/>
  <c r="G57"/>
  <c r="G56"/>
  <c r="G54"/>
  <c r="G55"/>
  <c r="G51"/>
  <c r="G52"/>
  <c r="G50"/>
  <c r="G49"/>
  <c r="G48"/>
  <c r="G53"/>
  <c r="G47"/>
  <c r="G46"/>
  <c r="G44"/>
  <c r="G45"/>
  <c r="E10" l="1"/>
  <c r="G17"/>
  <c r="F10" l="1"/>
  <c r="G10" s="1"/>
  <c r="G43" l="1"/>
  <c r="G42"/>
  <c r="G41"/>
  <c r="G40"/>
  <c r="G39"/>
  <c r="G38"/>
  <c r="G37"/>
  <c r="G35"/>
  <c r="G33"/>
  <c r="G36"/>
  <c r="G34"/>
  <c r="G32"/>
  <c r="G31"/>
  <c r="G30"/>
  <c r="G14"/>
  <c r="G12" s="1"/>
  <c r="G29"/>
  <c r="G28"/>
  <c r="G26"/>
  <c r="G27"/>
  <c r="G25"/>
  <c r="G24"/>
  <c r="G23"/>
  <c r="G21"/>
  <c r="G22"/>
  <c r="G20"/>
  <c r="G18" l="1"/>
  <c r="H17" s="1"/>
  <c r="G11"/>
  <c r="G74" s="1"/>
  <c r="G73" s="1"/>
</calcChain>
</file>

<file path=xl/sharedStrings.xml><?xml version="1.0" encoding="utf-8"?>
<sst xmlns="http://schemas.openxmlformats.org/spreadsheetml/2006/main" count="245" uniqueCount="193">
  <si>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</si>
  <si>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</si>
  <si>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</si>
  <si>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</si>
  <si>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</si>
  <si>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</si>
  <si>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</si>
  <si>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</si>
  <si>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</si>
  <si>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</si>
  <si>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</si>
  <si>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</si>
  <si>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</si>
  <si>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</si>
  <si>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</si>
  <si>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</si>
  <si>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</si>
  <si>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</si>
  <si>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</si>
  <si>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</si>
  <si>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</si>
  <si>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</si>
  <si>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</si>
  <si>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</si>
  <si>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</si>
  <si>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</si>
  <si>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</si>
  <si>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</si>
  <si>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</si>
  <si>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</si>
  <si>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на приобретение оборудования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</si>
  <si>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</si>
  <si>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</si>
  <si>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</si>
  <si>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</si>
  <si>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</si>
  <si>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</si>
  <si>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</si>
  <si>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</si>
  <si>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</si>
  <si>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</si>
  <si>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</si>
  <si>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</si>
  <si>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</si>
  <si>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</si>
  <si>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</si>
  <si>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10. Финансовое управление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</si>
  <si>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</si>
  <si>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</si>
  <si>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</si>
  <si>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</si>
  <si>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</si>
  <si>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</si>
  <si>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</si>
  <si>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</si>
  <si>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</si>
  <si>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</si>
  <si>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</si>
  <si>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</si>
  <si>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>11. УМСП КиС Администрации ЗАТО Северск</t>
  </si>
  <si>
    <t>12. УМСП КиС Администрации ЗАТО Северск</t>
  </si>
  <si>
    <t xml:space="preserve">Предоставление субсидии на иные цели Муниципальному бюджетному дошкольному образовательному учреждению «Центр развития ребенка – детский сад № 60» на приобретение ноутбуков </t>
  </si>
  <si>
    <t>0701</t>
  </si>
  <si>
    <t>от 22.04.2015
№ 576-р</t>
  </si>
  <si>
    <t>от 22.04.2015
№ 577-р</t>
  </si>
  <si>
    <t>от 22.04.2015
№ 578-р</t>
  </si>
  <si>
    <t>15.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</si>
  <si>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спортивного инвентаря и экипировки</t>
  </si>
  <si>
    <t>0701,
0702</t>
  </si>
  <si>
    <t>0104</t>
  </si>
  <si>
    <t>18. УМСП КиС Администрации ЗАТО Северск</t>
  </si>
  <si>
    <t>19.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</si>
  <si>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«Лидер» 
на проведение футбольного праздника «Дети России» с участием школьных команд г.Северска и пос.Самусь в июне 2015 года </t>
  </si>
  <si>
    <t>20. Управление образования Администрации ЗАТО Северск</t>
  </si>
  <si>
    <t>Предоставление субсидии на иные цели Муниципальному автономному образовательному учреждению «Средняя общеобразовательная школа № 76» на укрепление материально-технической базы</t>
  </si>
  <si>
    <t>14. УМСП КиС Администрации ЗАТО Северск</t>
  </si>
  <si>
    <t>17. Управление образования Администрации ЗАТО Северск</t>
  </si>
  <si>
    <t>16. Администрация ЗАТО Северск</t>
  </si>
  <si>
    <t>от 08.05.2015
№ 668-р</t>
  </si>
  <si>
    <t xml:space="preserve">Предоставление субсидии на иные цели  Муниципальному бюджетному образовательному учреждению дополнительного образования детей «Центр «Поиск» на оплату транспортных расходов для участия юных спортсменов объединения военно-спортивного многоборья «Воин» во Всероссийском турнире 
по рукопашному бою среди православных военно-спортивных клубов в г.Москве </t>
  </si>
  <si>
    <t>от 08.05.2015
№ 669-р</t>
  </si>
  <si>
    <t>от 08.05.2015
№ 670-р</t>
  </si>
  <si>
    <t>от 08.05.2015
№ 671-р</t>
  </si>
  <si>
    <t xml:space="preserve">Предоставление субсидии на иные цели Муниципальному бюджетному образовательному учреждению «Средняя общеобразовательная школа № 90» на приобретение посудомоечной машины в школьную столовую </t>
  </si>
  <si>
    <t>21. Управление образования Администрации ЗАТО Северск</t>
  </si>
  <si>
    <t>22.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</si>
  <si>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«Северская гимназия» 
на приобретение учебного оборудования</t>
  </si>
  <si>
    <t>от 15.05.2015
№ 685-р</t>
  </si>
  <si>
    <t>от 15.05.2015
№ 686-р</t>
  </si>
  <si>
    <t>от 19.05.2015
№ 704-р</t>
  </si>
  <si>
    <t>от 19.05.2015
№ 705-р</t>
  </si>
  <si>
    <t>от 19.05.2015
№ 706-р</t>
  </si>
  <si>
    <t>23. Финансовое управление Администрации ЗАТО Северск</t>
  </si>
  <si>
    <t>24. 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</si>
  <si>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спортивной экипировки</t>
  </si>
  <si>
    <t>от 29.05.2015
№ 775-р</t>
  </si>
  <si>
    <t>от 29.05.2015
№ 776-р</t>
  </si>
  <si>
    <t>13. Управление образования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</si>
  <si>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платья для танцевального спорта (латина)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</si>
  <si>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радиомикрофонов и фотоаппарата 
</t>
  </si>
  <si>
    <t>25. Управление образования Администрации ЗАТО Северск</t>
  </si>
  <si>
    <t>26. УМСП КиС Администрации ЗАТО Северск</t>
  </si>
  <si>
    <t>от 23.06.2015
№ 1013-р</t>
  </si>
  <si>
    <t>от 23.06.2015
№ 1014-р</t>
  </si>
  <si>
    <t>28. УМСП КиС Администрации ЗАТО Северск</t>
  </si>
  <si>
    <t>27.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</si>
  <si>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ноутбука, шкафов для хранения одежды и инвентаря </t>
  </si>
  <si>
    <t>от 30.06.2015
№ 1074-р</t>
  </si>
  <si>
    <t>от 30.06.2015
№ 1073-р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</si>
  <si>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хоккейной формы</t>
  </si>
  <si>
    <t>32. Управление образования Администрации ЗАТО Северск</t>
  </si>
  <si>
    <t>33. Управление образования Администрации ЗАТО Северск</t>
  </si>
  <si>
    <t>34. Управление образования Администрации ЗАТО Северск</t>
  </si>
  <si>
    <t>Предоставление субсидии на иные цели МАУ ЗАТО Северск «Ресурсный центр образования» на издание книги «Победа в сердцах поколений»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</si>
  <si>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спортивного оборудования (тренажеров)</t>
  </si>
  <si>
    <t>от 10.07.2015 
№ 352/лс</t>
  </si>
  <si>
    <t>29. УМСП КиС Администрации ЗАТО Северск</t>
  </si>
  <si>
    <t>30. Администрация ЗАТО Северск</t>
  </si>
  <si>
    <t>31. Управление образования Администрации ЗАТО Северск</t>
  </si>
  <si>
    <t>от 13.07.2015
№ 1190-р</t>
  </si>
  <si>
    <t>от 13.07.2015
№ 1186-р</t>
  </si>
  <si>
    <t>от 13.07.2015
№ 1187-р</t>
  </si>
  <si>
    <t>от 13.07.2015
№ 1188-р</t>
  </si>
  <si>
    <t xml:space="preserve">Предоставление субсидии на иные цели Муниципальному бюджетному общеобразовательному учреждению «СОШ № 88 имени А.Бородина 
и А.Кочева» на приобретение окна 
из ПВХ в комплекте с подоконником 
и откосами </t>
  </si>
  <si>
    <t>от 13.07.2015
№ 1189-р</t>
  </si>
  <si>
    <t>от 22.07.2015
№ 1262-р</t>
  </si>
  <si>
    <t>от 22.07.2015
№ 1261-р</t>
  </si>
  <si>
    <t>35. Управление образования Администрации ЗАТО Северск</t>
  </si>
  <si>
    <t>36. УМСП КиС Администрации ЗАТО Северск</t>
  </si>
  <si>
    <t>37. Управление образования Администрации ЗАТО Северск</t>
  </si>
  <si>
    <t>Предоставление субсидии на иные цели Муниципальному бюджетному дошкольному образовательному учреждению «Детский сад № 11» на приобретение массажного мата и массажной накидки для детей, имеющих инвалидность</t>
  </si>
  <si>
    <t>38. УМСП КиС Администрации ЗАТО Северск</t>
  </si>
  <si>
    <t>от 31.07.2015
№ 1334-р</t>
  </si>
  <si>
    <t>от 31.07.2015
№ 1333-р</t>
  </si>
  <si>
    <t>от 04.08.2015
№1349-р</t>
  </si>
  <si>
    <t>от 04.08.2015
№1350-р</t>
  </si>
  <si>
    <t>от 04.08.2015
№1352-р</t>
  </si>
  <si>
    <t>от 04.08.2015
№1351-р</t>
  </si>
  <si>
    <t>39. Управление образования Администрации ЗАТО Северск</t>
  </si>
  <si>
    <t>40. Управление образования Администрации ЗАТО Северск</t>
  </si>
  <si>
    <t>41. Управление образования Администрации ЗАТО Северск</t>
  </si>
  <si>
    <t>42. Управление образования Администрации ЗАТО Северск</t>
  </si>
  <si>
    <t xml:space="preserve">2. УЖКХ ТиС  </t>
  </si>
  <si>
    <t xml:space="preserve">На аварийно-восстановительные работы по ремонту крыши многоквартирного дома, расположенного по адресу: ЗАТО Северск, пос.Самусь, ул.Ленина,9а </t>
  </si>
  <si>
    <t>29.06.2015 
№ 1058-р</t>
  </si>
  <si>
    <t>3. Управление по делам защиты населения и территорий от чрезвычайных ситуаций Администрации ЗАТО Северск</t>
  </si>
  <si>
    <t>На оплату расходов по организации работы спасательного поста в период с 03.07.2015 по 31.08.2015 на р.Томь (в районе КПП "Парковая")</t>
  </si>
  <si>
    <t>29.07.2015 
№ 1311-р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</si>
  <si>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</si>
  <si>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 xml:space="preserve">Исполнение судебного акта Арбитражного суда Томской области (исполнительный лист по делу № А67-1539/14 от 27.11.2014 серия ФС № 000131403)  в возмещение судебных расходов </t>
  </si>
  <si>
    <t>Исполнение судебного акта Арбитражного суда Томской области (исполнительный лист по делу 
№ А67-1539/14 от 22.04.2015 
серия ФС № 002412736) в возмещение расходов на оплату услуг представителя</t>
  </si>
  <si>
    <t>Предоставление субсидии на иные цели Муниципальному бюджетному учреждению «Северский театр для детей и юношества» на подключение волоконно-оптической линии связи</t>
  </si>
  <si>
    <t xml:space="preserve">Предоставление субсидии на иные цели МБДОУ «Детский сад   № 55» 
на приобретение паласов  </t>
  </si>
  <si>
    <t>Предоставление субсидии на иные цели для МБДОУ «Детский сад № 58» на приобретение детских столов, 
для МБДОУ «Детский сад № 59» на приобретение кроватей</t>
  </si>
  <si>
    <t>Предоставление субсидии на иные цели МБОУ «СОШ № 198» 
на приобретение спортивных костюмов (комплект)</t>
  </si>
  <si>
    <t>Предоставление субсидии на иные цели МБОУ «Орловская СОШ» 
на приобретение оборудования для школьного музея (витрины)</t>
  </si>
  <si>
    <t>Предоставление субсидии на иные цели МБУ "Музей г.Северска" на организацию городского мероприятия "Праздник улицы Царевского" 
и на приобретение старообрядческих книг</t>
  </si>
  <si>
    <t>43. УМСП КиС Администрации ЗАТО Северск</t>
  </si>
  <si>
    <t>44. УМСП КиС Администрации ЗАТО Северск</t>
  </si>
  <si>
    <t>45. УМСП КиС Администрации ЗАТО Северск</t>
  </si>
  <si>
    <t>46. Управление образования Администрации ЗАТО Северск</t>
  </si>
  <si>
    <t>47. Управление образования Администрации ЗАТО Северск</t>
  </si>
  <si>
    <t>48. Управление образования Администрации ЗАТО Северск</t>
  </si>
  <si>
    <t>50. Дума ЗАТО Северск</t>
  </si>
  <si>
    <t>51. Администрация ЗАТО Северск</t>
  </si>
  <si>
    <t>0102</t>
  </si>
  <si>
    <t>0103</t>
  </si>
  <si>
    <t>Предоставление субсидии на иные цели Муниципальному бюджетному общеобразовательному учреждению «СОШ №197 имени В.Маркелова» 
на приобретение телевизора и МФУ (принтер/копир/сканер)</t>
  </si>
  <si>
    <t>49. Дума ЗАТО Северск, в том числе:</t>
  </si>
  <si>
    <t>от 11.09.15 
№ 1545-р</t>
  </si>
  <si>
    <t>от 11.09.15 
№ 1546-р</t>
  </si>
  <si>
    <t>от 28.08.2015 № 1465-р</t>
  </si>
  <si>
    <t>от 28.08.2015 № 1466-р</t>
  </si>
  <si>
    <t>от.10.09.2015 № 1524-р</t>
  </si>
  <si>
    <t>от 11.09.15 
№ 1544-р</t>
  </si>
  <si>
    <t>от 23.09.15 
№ 1587-р</t>
  </si>
  <si>
    <t>от 16.10.2015 
№ 1705-р</t>
  </si>
  <si>
    <t>от 16.10.2015 
№ 1706-р</t>
  </si>
  <si>
    <t>Выплаты единовременных пособий лицам, замещавшим муниципальные должности, при прекращении полномочий в связи с истечением их срока</t>
  </si>
  <si>
    <t>Предоставление субсидии на иные цели МБОУ "СОШ № 83" на организацию праздника, посвященного Дню знаний</t>
  </si>
  <si>
    <t>Предоставление субсидии на иные цели МБДОУ "Детский Сад №34" на приобретение сценических костюмов к юбилею п.Самусь</t>
  </si>
  <si>
    <t>Предоставление субсидии на иные цели Муниципальному бюджетному образовательному учреждению «Самусьский лицей» на проведение праздничных мероприятий в честь 90-летия школы</t>
  </si>
  <si>
    <t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</t>
  </si>
  <si>
    <t>Предоставление субсидии 
на иные цели Муниципальному бюджетному учреждению «Музей г.Северска» на ремонт калориферов</t>
  </si>
  <si>
    <t xml:space="preserve">Предоставление субсидии 
на иные цели Муниципальному бюджетному учреждению «Музей г.Северска» для оплаты расходов 
на изготовление каталога межмузейной выставки «Пламя Победы» </t>
  </si>
  <si>
    <t xml:space="preserve">Предоставление субсидии на иные цели на оплату транспортных расходов для участия воспитанников Муниципального бюджетного дошкольного образовательного учреждения «Детский сад № 11» и 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«Северская специальная (коррекционная) общеобразовательная школа-интернат VIII вида» в Восьмом международном творческом фестивале детей с ограниченными возможностями «Шаг навстречу!» в г.Санкт-Петербурге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</si>
  <si>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приобретение мебели </t>
  </si>
  <si>
    <t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проведение праздника «Город мастеров»</t>
  </si>
  <si>
    <t>Предоставление субсидии на иные цели муниципальным бюджетным дошкольным образовательным учреждениям для укрепления материально-технической базы, в том числе: - Муниципальному бюджетному дошкольному образовательному учреждению «Детский сад № 52» на приобретение спортинвентаря в бассейн, - Муниципальному бюджетному дошкольному образовательному учреждению «Детский сад № 53» на приобретение игрового оборудования; - Муниципальному бюджетному дошкольному образовательному учреждению «ЦРР - детский сад № 56» на  приобретение видеоаппаратуры</t>
  </si>
  <si>
    <t>Предоставление субсидии на иные цели Муниципальному бюджетному учреждению «Центральная городская библиотека»  на укрепление материально-технической базы</t>
  </si>
  <si>
    <t>4 917,92»;</t>
  </si>
  <si>
    <t>Предоставление субсидии на иные цели МБУ "Музей г.Северска" на приобретение металлических шкафов   и на текущий ремонт цоколя здания</t>
  </si>
  <si>
    <t>Предоставление субсидии 
на иные цели МБОУ ДОД «СДЮСШОР «Лидер» на проведение паралимпийских игр для детей-инвалидов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</si>
</sst>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4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8" xfId="0" applyNumberFormat="1" applyFont="1" applyFill="1" applyBorder="1"/>
    <xf numFmtId="4" fontId="1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4" fontId="0" fillId="0" borderId="1" xfId="0" applyNumberFormat="1" applyBorder="1" applyAlignment="1">
      <alignment horizontal="right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70" zoomScaleNormal="67" zoomScaleSheetLayoutView="70" workbookViewId="0">
      <selection activeCell="B8" sqref="B8:D8"/>
    </sheetView>
  </sheetViews>
  <sheetFormatPr defaultRowHeight="15.75"/>
  <cols>
    <col min="1" max="1" width="6.25" style="49" customWidth="1"/>
    <col min="2" max="2" width="18.25" customWidth="1"/>
    <col min="3" max="3" width="35.375" customWidth="1"/>
    <col min="4" max="4" width="18.75" customWidth="1"/>
    <col min="5" max="5" width="10" customWidth="1"/>
    <col min="6" max="6" width="11.25" customWidth="1"/>
    <col min="7" max="7" width="10" customWidth="1"/>
    <col min="8" max="9" width="8.875" bestFit="1" customWidth="1"/>
  </cols>
  <sheetData>
    <row r="1" spans="1:9">
      <c r="E1" s="43" t="s">
        <v>12</v>
      </c>
    </row>
    <row r="2" spans="1:9">
      <c r="E2" s="17" t="s">
        <v>13</v>
      </c>
    </row>
    <row r="3" spans="1:9">
      <c r="E3" s="17" t="s">
        <v>14</v>
      </c>
    </row>
    <row r="5" spans="1:9">
      <c r="A5" s="54" t="s">
        <v>0</v>
      </c>
      <c r="B5" s="54"/>
      <c r="C5" s="54"/>
      <c r="D5" s="54"/>
      <c r="E5" s="54"/>
      <c r="F5" s="54"/>
      <c r="G5" s="54"/>
    </row>
    <row r="6" spans="1:9">
      <c r="A6" s="55" t="s">
        <v>1</v>
      </c>
      <c r="B6" s="55"/>
      <c r="C6" s="55"/>
      <c r="D6" s="55"/>
      <c r="E6" s="55"/>
      <c r="F6" s="55"/>
      <c r="G6" s="55"/>
    </row>
    <row r="7" spans="1:9" ht="21.75" customHeight="1">
      <c r="A7" s="50"/>
      <c r="B7" s="2"/>
      <c r="C7" s="2"/>
      <c r="D7" s="1"/>
      <c r="E7" s="1"/>
      <c r="F7" s="1"/>
      <c r="G7" s="3" t="s">
        <v>2</v>
      </c>
    </row>
    <row r="8" spans="1:9" ht="85.15" customHeight="1">
      <c r="A8" s="4" t="s">
        <v>3</v>
      </c>
      <c r="B8" s="56" t="s">
        <v>4</v>
      </c>
      <c r="C8" s="56"/>
      <c r="D8" s="56"/>
      <c r="E8" s="5" t="s">
        <v>5</v>
      </c>
      <c r="F8" s="5" t="s">
        <v>6</v>
      </c>
      <c r="G8" s="5" t="s">
        <v>7</v>
      </c>
    </row>
    <row r="9" spans="1:9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>
      <c r="A10" s="9"/>
      <c r="B10" s="57" t="s">
        <v>8</v>
      </c>
      <c r="C10" s="57"/>
      <c r="D10" s="57"/>
      <c r="E10" s="10">
        <f>E11+E17</f>
        <v>12873.760000000002</v>
      </c>
      <c r="F10" s="11">
        <f>F11+F17</f>
        <v>1640</v>
      </c>
      <c r="G10" s="10">
        <f>E10+F10</f>
        <v>14513.760000000002</v>
      </c>
    </row>
    <row r="11" spans="1:9" ht="61.9" customHeight="1">
      <c r="A11" s="12" t="s">
        <v>9</v>
      </c>
      <c r="B11" s="58" t="s">
        <v>10</v>
      </c>
      <c r="C11" s="58"/>
      <c r="D11" s="58"/>
      <c r="E11" s="13">
        <v>2242.5299999999997</v>
      </c>
      <c r="F11" s="13">
        <v>-700</v>
      </c>
      <c r="G11" s="13">
        <f>E11+F11</f>
        <v>1542.5299999999997</v>
      </c>
      <c r="I11" s="22"/>
    </row>
    <row r="12" spans="1:9" ht="36" customHeight="1">
      <c r="A12" s="12"/>
      <c r="B12" s="62" t="s">
        <v>47</v>
      </c>
      <c r="C12" s="62"/>
      <c r="D12" s="62"/>
      <c r="E12" s="13">
        <f>SUM(E14:E16)</f>
        <v>420.2</v>
      </c>
      <c r="F12" s="13">
        <f>SUM(F14:F16)</f>
        <v>-67.09</v>
      </c>
      <c r="G12" s="13">
        <f>SUM(G13:G16)</f>
        <v>353.11</v>
      </c>
    </row>
    <row r="13" spans="1:9" ht="67.900000000000006" customHeight="1">
      <c r="A13" s="12"/>
      <c r="B13" s="8" t="s">
        <v>17</v>
      </c>
      <c r="C13" s="8" t="s">
        <v>18</v>
      </c>
      <c r="D13" s="27" t="s">
        <v>19</v>
      </c>
      <c r="E13" s="13"/>
      <c r="F13" s="13"/>
      <c r="G13" s="13"/>
    </row>
    <row r="14" spans="1:9" ht="141" customHeight="1">
      <c r="A14" s="12" t="s">
        <v>50</v>
      </c>
      <c r="B14" s="28" t="s">
        <v>48</v>
      </c>
      <c r="C14" s="28" t="s">
        <v>51</v>
      </c>
      <c r="D14" s="40" t="s">
        <v>49</v>
      </c>
      <c r="E14" s="13">
        <v>40.200000000000003</v>
      </c>
      <c r="F14" s="13"/>
      <c r="G14" s="13">
        <f t="shared" ref="G14:G16" si="0">E14+F14</f>
        <v>40.200000000000003</v>
      </c>
    </row>
    <row r="15" spans="1:9" ht="89.45" customHeight="1">
      <c r="A15" s="12" t="s">
        <v>16</v>
      </c>
      <c r="B15" s="26" t="s">
        <v>142</v>
      </c>
      <c r="C15" s="28" t="s">
        <v>143</v>
      </c>
      <c r="D15" s="41" t="s">
        <v>144</v>
      </c>
      <c r="E15" s="13">
        <v>188.55</v>
      </c>
      <c r="F15" s="13">
        <v>-67.09</v>
      </c>
      <c r="G15" s="13">
        <f t="shared" si="0"/>
        <v>121.46000000000001</v>
      </c>
    </row>
    <row r="16" spans="1:9" ht="141" customHeight="1">
      <c r="A16" s="12" t="s">
        <v>50</v>
      </c>
      <c r="B16" s="28" t="s">
        <v>145</v>
      </c>
      <c r="C16" s="28" t="s">
        <v>146</v>
      </c>
      <c r="D16" s="41" t="s">
        <v>147</v>
      </c>
      <c r="E16" s="13">
        <v>191.45</v>
      </c>
      <c r="F16" s="13"/>
      <c r="G16" s="13">
        <f t="shared" si="0"/>
        <v>191.45</v>
      </c>
    </row>
    <row r="17" spans="1:9" ht="36" customHeight="1">
      <c r="A17" s="12" t="s">
        <v>9</v>
      </c>
      <c r="B17" s="59" t="s">
        <v>11</v>
      </c>
      <c r="C17" s="60"/>
      <c r="D17" s="61"/>
      <c r="E17" s="13">
        <v>10631.230000000001</v>
      </c>
      <c r="F17" s="13">
        <v>2340</v>
      </c>
      <c r="G17" s="13">
        <f>E17+F17</f>
        <v>12971.230000000001</v>
      </c>
      <c r="H17" s="22">
        <f>G17-G18</f>
        <v>4917.9199999999992</v>
      </c>
      <c r="I17" s="22">
        <f>F18-F17</f>
        <v>1768.880000000001</v>
      </c>
    </row>
    <row r="18" spans="1:9" s="1" customFormat="1" ht="36" customHeight="1">
      <c r="A18" s="12"/>
      <c r="B18" s="59" t="s">
        <v>24</v>
      </c>
      <c r="C18" s="60"/>
      <c r="D18" s="60"/>
      <c r="E18" s="13">
        <f>SUM(E20:E72)-E68</f>
        <v>3944.4300000000012</v>
      </c>
      <c r="F18" s="13">
        <f>SUM(F20:F72)-F68</f>
        <v>4108.880000000001</v>
      </c>
      <c r="G18" s="13">
        <f>SUM(G20:G72)-G68</f>
        <v>8053.3100000000022</v>
      </c>
      <c r="H18" s="39"/>
    </row>
    <row r="19" spans="1:9" ht="67.900000000000006" customHeight="1">
      <c r="A19" s="51"/>
      <c r="B19" s="8" t="s">
        <v>17</v>
      </c>
      <c r="C19" s="8" t="s">
        <v>18</v>
      </c>
      <c r="D19" s="23" t="s">
        <v>19</v>
      </c>
      <c r="E19" s="18"/>
      <c r="F19" s="13"/>
      <c r="G19" s="18"/>
    </row>
    <row r="20" spans="1:9" ht="103.15" customHeight="1">
      <c r="A20" s="41" t="s">
        <v>16</v>
      </c>
      <c r="B20" s="19" t="s">
        <v>15</v>
      </c>
      <c r="C20" s="47" t="s">
        <v>23</v>
      </c>
      <c r="D20" s="8" t="s">
        <v>25</v>
      </c>
      <c r="E20" s="21">
        <v>282.22000000000003</v>
      </c>
      <c r="F20" s="13"/>
      <c r="G20" s="21">
        <f>E20+F20</f>
        <v>282.22000000000003</v>
      </c>
    </row>
    <row r="21" spans="1:9" ht="110.25">
      <c r="A21" s="41" t="s">
        <v>28</v>
      </c>
      <c r="B21" s="19" t="s">
        <v>35</v>
      </c>
      <c r="C21" s="47" t="s">
        <v>182</v>
      </c>
      <c r="D21" s="8" t="s">
        <v>34</v>
      </c>
      <c r="E21" s="21">
        <v>10</v>
      </c>
      <c r="F21" s="13"/>
      <c r="G21" s="21">
        <f>E21+F21</f>
        <v>10</v>
      </c>
    </row>
    <row r="22" spans="1:9" ht="96.6" customHeight="1">
      <c r="A22" s="41" t="s">
        <v>27</v>
      </c>
      <c r="B22" s="19" t="s">
        <v>36</v>
      </c>
      <c r="C22" s="47" t="s">
        <v>26</v>
      </c>
      <c r="D22" s="8" t="s">
        <v>33</v>
      </c>
      <c r="E22" s="21">
        <v>10</v>
      </c>
      <c r="F22" s="13"/>
      <c r="G22" s="21">
        <f t="shared" ref="G22" si="1">E22+F22</f>
        <v>10</v>
      </c>
    </row>
    <row r="23" spans="1:9" ht="109.15" customHeight="1">
      <c r="A23" s="41" t="s">
        <v>28</v>
      </c>
      <c r="B23" s="19" t="s">
        <v>29</v>
      </c>
      <c r="C23" s="47" t="s">
        <v>30</v>
      </c>
      <c r="D23" s="8" t="s">
        <v>40</v>
      </c>
      <c r="E23" s="21">
        <v>100</v>
      </c>
      <c r="F23" s="13"/>
      <c r="G23" s="21">
        <f t="shared" ref="G23" si="2">E23+F23</f>
        <v>100</v>
      </c>
    </row>
    <row r="24" spans="1:9" ht="132" customHeight="1">
      <c r="A24" s="41" t="s">
        <v>28</v>
      </c>
      <c r="B24" s="19" t="s">
        <v>32</v>
      </c>
      <c r="C24" s="47" t="s">
        <v>31</v>
      </c>
      <c r="D24" s="8" t="s">
        <v>39</v>
      </c>
      <c r="E24" s="21">
        <v>74.459999999999994</v>
      </c>
      <c r="F24" s="13"/>
      <c r="G24" s="21">
        <f t="shared" ref="G24" si="3">E24+F24</f>
        <v>74.459999999999994</v>
      </c>
    </row>
    <row r="25" spans="1:9" ht="132" customHeight="1">
      <c r="A25" s="41" t="s">
        <v>28</v>
      </c>
      <c r="B25" s="19" t="s">
        <v>37</v>
      </c>
      <c r="C25" s="47" t="s">
        <v>38</v>
      </c>
      <c r="D25" s="8" t="s">
        <v>41</v>
      </c>
      <c r="E25" s="21">
        <v>10</v>
      </c>
      <c r="F25" s="13"/>
      <c r="G25" s="21">
        <f t="shared" ref="G25:G29" si="4">E25+F25</f>
        <v>10</v>
      </c>
    </row>
    <row r="26" spans="1:9" ht="85.9" customHeight="1">
      <c r="A26" s="41" t="s">
        <v>28</v>
      </c>
      <c r="B26" s="19" t="s">
        <v>56</v>
      </c>
      <c r="C26" s="47" t="s">
        <v>44</v>
      </c>
      <c r="D26" s="8" t="s">
        <v>52</v>
      </c>
      <c r="E26" s="24">
        <v>50</v>
      </c>
      <c r="F26" s="35"/>
      <c r="G26" s="24">
        <f>E26+F26</f>
        <v>50</v>
      </c>
    </row>
    <row r="27" spans="1:9" ht="118.15" customHeight="1">
      <c r="A27" s="41" t="s">
        <v>28</v>
      </c>
      <c r="B27" s="19" t="s">
        <v>57</v>
      </c>
      <c r="C27" s="47" t="s">
        <v>42</v>
      </c>
      <c r="D27" s="8" t="s">
        <v>53</v>
      </c>
      <c r="E27" s="24">
        <v>75</v>
      </c>
      <c r="F27" s="35"/>
      <c r="G27" s="24">
        <f t="shared" si="4"/>
        <v>75</v>
      </c>
    </row>
    <row r="28" spans="1:9" ht="77.45" customHeight="1">
      <c r="A28" s="41" t="s">
        <v>58</v>
      </c>
      <c r="B28" s="19" t="s">
        <v>43</v>
      </c>
      <c r="C28" s="47" t="s">
        <v>148</v>
      </c>
      <c r="D28" s="8" t="s">
        <v>54</v>
      </c>
      <c r="E28" s="24">
        <v>455.44</v>
      </c>
      <c r="F28" s="35"/>
      <c r="G28" s="24">
        <f t="shared" si="4"/>
        <v>455.44</v>
      </c>
    </row>
    <row r="29" spans="1:9" ht="102.6" customHeight="1">
      <c r="A29" s="41" t="s">
        <v>45</v>
      </c>
      <c r="B29" s="19" t="s">
        <v>46</v>
      </c>
      <c r="C29" s="47" t="s">
        <v>149</v>
      </c>
      <c r="D29" s="8" t="s">
        <v>55</v>
      </c>
      <c r="E29" s="24">
        <v>20</v>
      </c>
      <c r="F29" s="35"/>
      <c r="G29" s="24">
        <f t="shared" si="4"/>
        <v>20</v>
      </c>
    </row>
    <row r="30" spans="1:9" ht="73.150000000000006" customHeight="1">
      <c r="A30" s="41" t="s">
        <v>27</v>
      </c>
      <c r="B30" s="19" t="s">
        <v>59</v>
      </c>
      <c r="C30" s="47" t="s">
        <v>183</v>
      </c>
      <c r="D30" s="8" t="s">
        <v>63</v>
      </c>
      <c r="E30" s="24">
        <v>130.93</v>
      </c>
      <c r="F30" s="35">
        <v>-27</v>
      </c>
      <c r="G30" s="24">
        <f t="shared" ref="G30" si="5">E30+F30</f>
        <v>103.93</v>
      </c>
    </row>
    <row r="31" spans="1:9" ht="102.6" customHeight="1">
      <c r="A31" s="41" t="s">
        <v>27</v>
      </c>
      <c r="B31" s="19" t="s">
        <v>60</v>
      </c>
      <c r="C31" s="47" t="s">
        <v>184</v>
      </c>
      <c r="D31" s="8" t="s">
        <v>64</v>
      </c>
      <c r="E31" s="24">
        <v>13</v>
      </c>
      <c r="F31" s="35"/>
      <c r="G31" s="24">
        <f t="shared" ref="G31" si="6">E31+F31</f>
        <v>13</v>
      </c>
    </row>
    <row r="32" spans="1:9" ht="105.6" customHeight="1">
      <c r="A32" s="41" t="s">
        <v>62</v>
      </c>
      <c r="B32" s="19" t="s">
        <v>97</v>
      </c>
      <c r="C32" s="47" t="s">
        <v>61</v>
      </c>
      <c r="D32" s="8" t="s">
        <v>65</v>
      </c>
      <c r="E32" s="24">
        <v>49.14</v>
      </c>
      <c r="F32" s="35"/>
      <c r="G32" s="24">
        <f t="shared" ref="G32:G36" si="7">E32+F32</f>
        <v>49.14</v>
      </c>
    </row>
    <row r="33" spans="1:7" ht="160.15" customHeight="1">
      <c r="A33" s="41" t="s">
        <v>28</v>
      </c>
      <c r="B33" s="19" t="s">
        <v>75</v>
      </c>
      <c r="C33" s="47" t="s">
        <v>67</v>
      </c>
      <c r="D33" s="8" t="s">
        <v>78</v>
      </c>
      <c r="E33" s="24">
        <v>50</v>
      </c>
      <c r="F33" s="35"/>
      <c r="G33" s="24">
        <f>E33+F33</f>
        <v>50</v>
      </c>
    </row>
    <row r="34" spans="1:7" ht="200.45" customHeight="1">
      <c r="A34" s="41" t="s">
        <v>28</v>
      </c>
      <c r="B34" s="19" t="s">
        <v>66</v>
      </c>
      <c r="C34" s="47" t="s">
        <v>79</v>
      </c>
      <c r="D34" s="8" t="s">
        <v>80</v>
      </c>
      <c r="E34" s="24">
        <v>14</v>
      </c>
      <c r="F34" s="35">
        <v>-0.57999999999999996</v>
      </c>
      <c r="G34" s="24">
        <f t="shared" si="7"/>
        <v>13.42</v>
      </c>
    </row>
    <row r="35" spans="1:7" ht="75" customHeight="1">
      <c r="A35" s="41" t="s">
        <v>69</v>
      </c>
      <c r="B35" s="19" t="s">
        <v>77</v>
      </c>
      <c r="C35" s="48" t="s">
        <v>148</v>
      </c>
      <c r="D35" s="8" t="s">
        <v>81</v>
      </c>
      <c r="E35" s="24">
        <v>548.14</v>
      </c>
      <c r="F35" s="35"/>
      <c r="G35" s="24">
        <f>E35+F35</f>
        <v>548.14</v>
      </c>
    </row>
    <row r="36" spans="1:7" ht="288" customHeight="1">
      <c r="A36" s="41" t="s">
        <v>68</v>
      </c>
      <c r="B36" s="19" t="s">
        <v>76</v>
      </c>
      <c r="C36" s="47" t="s">
        <v>185</v>
      </c>
      <c r="D36" s="8" t="s">
        <v>82</v>
      </c>
      <c r="E36" s="24">
        <v>147</v>
      </c>
      <c r="F36" s="35"/>
      <c r="G36" s="24">
        <f t="shared" si="7"/>
        <v>147</v>
      </c>
    </row>
    <row r="37" spans="1:7" ht="102.6" customHeight="1">
      <c r="A37" s="41" t="s">
        <v>28</v>
      </c>
      <c r="B37" s="19" t="s">
        <v>70</v>
      </c>
      <c r="C37" s="47" t="s">
        <v>186</v>
      </c>
      <c r="D37" s="8" t="s">
        <v>87</v>
      </c>
      <c r="E37" s="24">
        <v>70</v>
      </c>
      <c r="F37" s="35"/>
      <c r="G37" s="24">
        <f t="shared" ref="G37:G39" si="8">E37+F37</f>
        <v>70</v>
      </c>
    </row>
    <row r="38" spans="1:7" ht="181.9" customHeight="1">
      <c r="A38" s="41" t="s">
        <v>28</v>
      </c>
      <c r="B38" s="19" t="s">
        <v>71</v>
      </c>
      <c r="C38" s="47" t="s">
        <v>72</v>
      </c>
      <c r="D38" s="8" t="s">
        <v>88</v>
      </c>
      <c r="E38" s="24">
        <v>123.32</v>
      </c>
      <c r="F38" s="35"/>
      <c r="G38" s="24">
        <f t="shared" si="8"/>
        <v>123.32</v>
      </c>
    </row>
    <row r="39" spans="1:7" ht="109.9" customHeight="1">
      <c r="A39" s="41" t="s">
        <v>28</v>
      </c>
      <c r="B39" s="19" t="s">
        <v>73</v>
      </c>
      <c r="C39" s="47" t="s">
        <v>74</v>
      </c>
      <c r="D39" s="8" t="s">
        <v>89</v>
      </c>
      <c r="E39" s="24">
        <v>28.86</v>
      </c>
      <c r="F39" s="35"/>
      <c r="G39" s="24">
        <f t="shared" si="8"/>
        <v>28.86</v>
      </c>
    </row>
    <row r="40" spans="1:7" ht="109.9" customHeight="1">
      <c r="A40" s="41" t="s">
        <v>28</v>
      </c>
      <c r="B40" s="19" t="s">
        <v>84</v>
      </c>
      <c r="C40" s="47" t="s">
        <v>83</v>
      </c>
      <c r="D40" s="8" t="s">
        <v>90</v>
      </c>
      <c r="E40" s="24">
        <v>126.59</v>
      </c>
      <c r="F40" s="35"/>
      <c r="G40" s="24">
        <f t="shared" ref="G40" si="9">E40+F40</f>
        <v>126.59</v>
      </c>
    </row>
    <row r="41" spans="1:7" ht="105.6" customHeight="1">
      <c r="A41" s="41" t="s">
        <v>28</v>
      </c>
      <c r="B41" s="19" t="s">
        <v>85</v>
      </c>
      <c r="C41" s="47" t="s">
        <v>86</v>
      </c>
      <c r="D41" s="8" t="s">
        <v>91</v>
      </c>
      <c r="E41" s="24">
        <v>150</v>
      </c>
      <c r="F41" s="35"/>
      <c r="G41" s="24">
        <f t="shared" ref="G41:G42" si="10">E41+F41</f>
        <v>150</v>
      </c>
    </row>
    <row r="42" spans="1:7" ht="121.15" customHeight="1">
      <c r="A42" s="41" t="s">
        <v>45</v>
      </c>
      <c r="B42" s="19" t="s">
        <v>92</v>
      </c>
      <c r="C42" s="47" t="s">
        <v>150</v>
      </c>
      <c r="D42" s="8" t="s">
        <v>95</v>
      </c>
      <c r="E42" s="24">
        <v>50</v>
      </c>
      <c r="F42" s="35"/>
      <c r="G42" s="24">
        <f t="shared" si="10"/>
        <v>50</v>
      </c>
    </row>
    <row r="43" spans="1:7" ht="146.44999999999999" customHeight="1">
      <c r="A43" s="41" t="s">
        <v>28</v>
      </c>
      <c r="B43" s="19" t="s">
        <v>93</v>
      </c>
      <c r="C43" s="47" t="s">
        <v>94</v>
      </c>
      <c r="D43" s="8" t="s">
        <v>96</v>
      </c>
      <c r="E43" s="24">
        <v>120</v>
      </c>
      <c r="F43" s="35"/>
      <c r="G43" s="24">
        <f>E43+F43</f>
        <v>120</v>
      </c>
    </row>
    <row r="44" spans="1:7" ht="98.45" customHeight="1">
      <c r="A44" s="41" t="s">
        <v>28</v>
      </c>
      <c r="B44" s="19" t="s">
        <v>100</v>
      </c>
      <c r="C44" s="47" t="s">
        <v>99</v>
      </c>
      <c r="D44" s="8" t="s">
        <v>102</v>
      </c>
      <c r="E44" s="21">
        <v>20</v>
      </c>
      <c r="F44" s="13"/>
      <c r="G44" s="21">
        <f>E44+F44</f>
        <v>20</v>
      </c>
    </row>
    <row r="45" spans="1:7" ht="160.9" customHeight="1">
      <c r="A45" s="41" t="s">
        <v>28</v>
      </c>
      <c r="B45" s="19" t="s">
        <v>101</v>
      </c>
      <c r="C45" s="47" t="s">
        <v>98</v>
      </c>
      <c r="D45" s="8" t="s">
        <v>103</v>
      </c>
      <c r="E45" s="24">
        <v>20</v>
      </c>
      <c r="F45" s="35"/>
      <c r="G45" s="24">
        <f>E45+F45</f>
        <v>20</v>
      </c>
    </row>
    <row r="46" spans="1:7" ht="138" customHeight="1">
      <c r="A46" s="41" t="s">
        <v>28</v>
      </c>
      <c r="B46" s="19" t="s">
        <v>105</v>
      </c>
      <c r="C46" s="47" t="s">
        <v>106</v>
      </c>
      <c r="D46" s="8" t="s">
        <v>108</v>
      </c>
      <c r="E46" s="24">
        <v>126.89</v>
      </c>
      <c r="F46" s="35"/>
      <c r="G46" s="24">
        <f t="shared" ref="G46:G72" si="11">E46+F46</f>
        <v>126.89</v>
      </c>
    </row>
    <row r="47" spans="1:7" ht="130.5" customHeight="1">
      <c r="A47" s="41" t="s">
        <v>28</v>
      </c>
      <c r="B47" s="19" t="s">
        <v>104</v>
      </c>
      <c r="C47" s="47" t="s">
        <v>187</v>
      </c>
      <c r="D47" s="8" t="s">
        <v>107</v>
      </c>
      <c r="E47" s="24">
        <v>25</v>
      </c>
      <c r="F47" s="35"/>
      <c r="G47" s="24">
        <f t="shared" si="11"/>
        <v>25</v>
      </c>
    </row>
    <row r="48" spans="1:7" ht="121.15" customHeight="1">
      <c r="A48" s="41" t="s">
        <v>28</v>
      </c>
      <c r="B48" s="19" t="s">
        <v>116</v>
      </c>
      <c r="C48" s="47" t="s">
        <v>109</v>
      </c>
      <c r="D48" s="8" t="s">
        <v>120</v>
      </c>
      <c r="E48" s="24">
        <v>100</v>
      </c>
      <c r="F48" s="35"/>
      <c r="G48" s="24">
        <f t="shared" si="11"/>
        <v>100</v>
      </c>
    </row>
    <row r="49" spans="1:8" ht="74.45" customHeight="1">
      <c r="A49" s="52" t="s">
        <v>69</v>
      </c>
      <c r="B49" s="19" t="s">
        <v>117</v>
      </c>
      <c r="C49" s="48" t="s">
        <v>148</v>
      </c>
      <c r="D49" s="8" t="s">
        <v>115</v>
      </c>
      <c r="E49" s="24">
        <v>393.34</v>
      </c>
      <c r="F49" s="35"/>
      <c r="G49" s="24">
        <f t="shared" si="11"/>
        <v>393.34</v>
      </c>
    </row>
    <row r="50" spans="1:8" ht="104.45" customHeight="1">
      <c r="A50" s="52" t="s">
        <v>28</v>
      </c>
      <c r="B50" s="19" t="s">
        <v>118</v>
      </c>
      <c r="C50" s="47" t="s">
        <v>167</v>
      </c>
      <c r="D50" s="8" t="s">
        <v>121</v>
      </c>
      <c r="E50" s="24">
        <v>20</v>
      </c>
      <c r="F50" s="35"/>
      <c r="G50" s="24">
        <f t="shared" si="11"/>
        <v>20</v>
      </c>
    </row>
    <row r="51" spans="1:8" ht="120" customHeight="1">
      <c r="A51" s="52" t="s">
        <v>28</v>
      </c>
      <c r="B51" s="19" t="s">
        <v>110</v>
      </c>
      <c r="C51" s="47" t="s">
        <v>123</v>
      </c>
      <c r="D51" s="8" t="s">
        <v>122</v>
      </c>
      <c r="E51" s="24">
        <v>30</v>
      </c>
      <c r="F51" s="35"/>
      <c r="G51" s="24">
        <f t="shared" ref="G51" si="12">E51+F51</f>
        <v>30</v>
      </c>
    </row>
    <row r="52" spans="1:8" ht="292.5" customHeight="1">
      <c r="A52" s="52" t="s">
        <v>62</v>
      </c>
      <c r="B52" s="19" t="s">
        <v>111</v>
      </c>
      <c r="C52" s="47" t="s">
        <v>188</v>
      </c>
      <c r="D52" s="8" t="s">
        <v>124</v>
      </c>
      <c r="E52" s="24">
        <v>60</v>
      </c>
      <c r="F52" s="35"/>
      <c r="G52" s="24">
        <f t="shared" si="11"/>
        <v>60</v>
      </c>
    </row>
    <row r="53" spans="1:8" ht="79.900000000000006" customHeight="1">
      <c r="A53" s="41" t="s">
        <v>58</v>
      </c>
      <c r="B53" s="19" t="s">
        <v>112</v>
      </c>
      <c r="C53" s="47" t="s">
        <v>113</v>
      </c>
      <c r="D53" s="8" t="s">
        <v>119</v>
      </c>
      <c r="E53" s="24">
        <v>99</v>
      </c>
      <c r="F53" s="35"/>
      <c r="G53" s="24">
        <f>E53+F53</f>
        <v>99</v>
      </c>
    </row>
    <row r="54" spans="1:8" ht="117.6" customHeight="1">
      <c r="A54" s="41" t="s">
        <v>28</v>
      </c>
      <c r="B54" s="19" t="s">
        <v>127</v>
      </c>
      <c r="C54" s="47" t="s">
        <v>114</v>
      </c>
      <c r="D54" s="8" t="s">
        <v>126</v>
      </c>
      <c r="E54" s="21">
        <v>30</v>
      </c>
      <c r="F54" s="13"/>
      <c r="G54" s="21">
        <f>E54+F54</f>
        <v>30</v>
      </c>
    </row>
    <row r="55" spans="1:8" ht="93.75" customHeight="1">
      <c r="A55" s="41" t="s">
        <v>27</v>
      </c>
      <c r="B55" s="19" t="s">
        <v>128</v>
      </c>
      <c r="C55" s="47" t="s">
        <v>189</v>
      </c>
      <c r="D55" s="8" t="s">
        <v>125</v>
      </c>
      <c r="E55" s="21">
        <v>30</v>
      </c>
      <c r="F55" s="13"/>
      <c r="G55" s="21">
        <f t="shared" si="11"/>
        <v>30</v>
      </c>
    </row>
    <row r="56" spans="1:8" ht="118.9" customHeight="1">
      <c r="A56" s="41" t="s">
        <v>62</v>
      </c>
      <c r="B56" s="19" t="s">
        <v>129</v>
      </c>
      <c r="C56" s="47" t="s">
        <v>130</v>
      </c>
      <c r="D56" s="8" t="s">
        <v>132</v>
      </c>
      <c r="E56" s="24">
        <v>19.5</v>
      </c>
      <c r="F56" s="35"/>
      <c r="G56" s="24">
        <f t="shared" si="11"/>
        <v>19.5</v>
      </c>
    </row>
    <row r="57" spans="1:8" ht="86.25" customHeight="1">
      <c r="A57" s="41" t="s">
        <v>27</v>
      </c>
      <c r="B57" s="19" t="s">
        <v>131</v>
      </c>
      <c r="C57" s="47" t="s">
        <v>151</v>
      </c>
      <c r="D57" s="8" t="s">
        <v>133</v>
      </c>
      <c r="E57" s="21">
        <v>37.049999999999997</v>
      </c>
      <c r="F57" s="13"/>
      <c r="G57" s="21">
        <f t="shared" si="11"/>
        <v>37.049999999999997</v>
      </c>
    </row>
    <row r="58" spans="1:8" ht="67.900000000000006" customHeight="1">
      <c r="A58" s="41" t="s">
        <v>62</v>
      </c>
      <c r="B58" s="19" t="s">
        <v>138</v>
      </c>
      <c r="C58" s="47" t="s">
        <v>152</v>
      </c>
      <c r="D58" s="8" t="s">
        <v>134</v>
      </c>
      <c r="E58" s="25">
        <v>6.86</v>
      </c>
      <c r="F58" s="36"/>
      <c r="G58" s="21">
        <f t="shared" si="11"/>
        <v>6.86</v>
      </c>
    </row>
    <row r="59" spans="1:8" ht="90" customHeight="1">
      <c r="A59" s="41" t="s">
        <v>62</v>
      </c>
      <c r="B59" s="19" t="s">
        <v>139</v>
      </c>
      <c r="C59" s="47" t="s">
        <v>153</v>
      </c>
      <c r="D59" s="8" t="s">
        <v>135</v>
      </c>
      <c r="E59" s="25">
        <v>50.36</v>
      </c>
      <c r="F59" s="36"/>
      <c r="G59" s="21">
        <f t="shared" si="11"/>
        <v>50.36</v>
      </c>
    </row>
    <row r="60" spans="1:8" ht="74.45" customHeight="1">
      <c r="A60" s="41" t="s">
        <v>62</v>
      </c>
      <c r="B60" s="19" t="s">
        <v>140</v>
      </c>
      <c r="C60" s="47" t="s">
        <v>154</v>
      </c>
      <c r="D60" s="8" t="s">
        <v>137</v>
      </c>
      <c r="E60" s="25">
        <v>100</v>
      </c>
      <c r="F60" s="36"/>
      <c r="G60" s="21">
        <f>E60+F60</f>
        <v>100</v>
      </c>
    </row>
    <row r="61" spans="1:8" ht="81" customHeight="1">
      <c r="A61" s="41" t="s">
        <v>62</v>
      </c>
      <c r="B61" s="19" t="s">
        <v>141</v>
      </c>
      <c r="C61" s="47" t="s">
        <v>155</v>
      </c>
      <c r="D61" s="8" t="s">
        <v>136</v>
      </c>
      <c r="E61" s="25">
        <v>68.33</v>
      </c>
      <c r="F61" s="36"/>
      <c r="G61" s="21">
        <f t="shared" si="11"/>
        <v>68.33</v>
      </c>
    </row>
    <row r="62" spans="1:8" ht="81" customHeight="1">
      <c r="A62" s="52" t="s">
        <v>27</v>
      </c>
      <c r="B62" s="19" t="s">
        <v>157</v>
      </c>
      <c r="C62" s="32" t="s">
        <v>191</v>
      </c>
      <c r="D62" s="45" t="s">
        <v>171</v>
      </c>
      <c r="E62" s="29"/>
      <c r="F62" s="36">
        <v>26.71</v>
      </c>
      <c r="G62" s="21">
        <f t="shared" si="11"/>
        <v>26.71</v>
      </c>
      <c r="H62" s="22">
        <f>F62+F63+F64+F30</f>
        <v>64.710000000000008</v>
      </c>
    </row>
    <row r="63" spans="1:8" ht="94.5">
      <c r="A63" s="52" t="s">
        <v>27</v>
      </c>
      <c r="B63" s="19" t="s">
        <v>158</v>
      </c>
      <c r="C63" s="32" t="s">
        <v>156</v>
      </c>
      <c r="D63" s="45" t="s">
        <v>172</v>
      </c>
      <c r="E63" s="29"/>
      <c r="F63" s="36">
        <v>45</v>
      </c>
      <c r="G63" s="21">
        <f t="shared" si="11"/>
        <v>45</v>
      </c>
    </row>
    <row r="64" spans="1:8" ht="81" customHeight="1">
      <c r="A64" s="52" t="s">
        <v>28</v>
      </c>
      <c r="B64" s="19" t="s">
        <v>159</v>
      </c>
      <c r="C64" s="33" t="s">
        <v>192</v>
      </c>
      <c r="D64" s="45" t="s">
        <v>173</v>
      </c>
      <c r="E64" s="29"/>
      <c r="F64" s="36">
        <v>20</v>
      </c>
      <c r="G64" s="21">
        <f t="shared" si="11"/>
        <v>20</v>
      </c>
    </row>
    <row r="65" spans="1:8" ht="93.6" customHeight="1">
      <c r="A65" s="52" t="s">
        <v>28</v>
      </c>
      <c r="B65" s="19" t="s">
        <v>160</v>
      </c>
      <c r="C65" s="33" t="s">
        <v>181</v>
      </c>
      <c r="D65" s="30" t="s">
        <v>169</v>
      </c>
      <c r="E65" s="29"/>
      <c r="F65" s="36">
        <v>170</v>
      </c>
      <c r="G65" s="21">
        <f t="shared" si="11"/>
        <v>170</v>
      </c>
      <c r="H65" s="22">
        <f>F65+F66+F67+F34</f>
        <v>239.42</v>
      </c>
    </row>
    <row r="66" spans="1:8" ht="81" customHeight="1">
      <c r="A66" s="52" t="s">
        <v>62</v>
      </c>
      <c r="B66" s="19" t="s">
        <v>161</v>
      </c>
      <c r="C66" s="33" t="s">
        <v>180</v>
      </c>
      <c r="D66" s="31" t="s">
        <v>170</v>
      </c>
      <c r="E66" s="29"/>
      <c r="F66" s="13">
        <v>40</v>
      </c>
      <c r="G66" s="21">
        <f t="shared" si="11"/>
        <v>40</v>
      </c>
    </row>
    <row r="67" spans="1:8" ht="81" customHeight="1">
      <c r="A67" s="52" t="s">
        <v>28</v>
      </c>
      <c r="B67" s="19" t="s">
        <v>162</v>
      </c>
      <c r="C67" s="47" t="s">
        <v>179</v>
      </c>
      <c r="D67" s="8" t="s">
        <v>174</v>
      </c>
      <c r="E67" s="29"/>
      <c r="F67" s="13">
        <v>30</v>
      </c>
      <c r="G67" s="21">
        <f t="shared" si="11"/>
        <v>30</v>
      </c>
      <c r="H67" s="22"/>
    </row>
    <row r="68" spans="1:8" ht="81" customHeight="1">
      <c r="A68" s="41"/>
      <c r="B68" s="19" t="s">
        <v>168</v>
      </c>
      <c r="C68" s="47" t="s">
        <v>178</v>
      </c>
      <c r="D68" s="8" t="s">
        <v>175</v>
      </c>
      <c r="E68" s="34"/>
      <c r="F68" s="13">
        <f>F69+F70</f>
        <v>3139.7799999999997</v>
      </c>
      <c r="G68" s="21">
        <f t="shared" si="11"/>
        <v>3139.7799999999997</v>
      </c>
      <c r="H68" s="22">
        <f>F68+F71</f>
        <v>3417.6299999999997</v>
      </c>
    </row>
    <row r="69" spans="1:8">
      <c r="A69" s="41" t="s">
        <v>165</v>
      </c>
      <c r="B69" s="19"/>
      <c r="C69" s="47"/>
      <c r="D69" s="8"/>
      <c r="E69" s="34"/>
      <c r="F69" s="37">
        <v>1374.22</v>
      </c>
      <c r="G69" s="21">
        <f t="shared" si="11"/>
        <v>1374.22</v>
      </c>
    </row>
    <row r="70" spans="1:8">
      <c r="A70" s="41" t="s">
        <v>166</v>
      </c>
      <c r="B70" s="19"/>
      <c r="C70" s="47"/>
      <c r="D70" s="8"/>
      <c r="E70" s="34"/>
      <c r="F70" s="37">
        <v>1765.56</v>
      </c>
      <c r="G70" s="21">
        <f t="shared" si="11"/>
        <v>1765.56</v>
      </c>
    </row>
    <row r="71" spans="1:8" ht="81" customHeight="1">
      <c r="A71" s="41" t="s">
        <v>166</v>
      </c>
      <c r="B71" s="19" t="s">
        <v>163</v>
      </c>
      <c r="C71" s="48" t="s">
        <v>148</v>
      </c>
      <c r="D71" s="8" t="s">
        <v>176</v>
      </c>
      <c r="E71" s="34"/>
      <c r="F71" s="38">
        <v>277.85000000000002</v>
      </c>
      <c r="G71" s="21">
        <f t="shared" si="11"/>
        <v>277.85000000000002</v>
      </c>
    </row>
    <row r="72" spans="1:8" ht="81" customHeight="1">
      <c r="A72" s="41" t="s">
        <v>69</v>
      </c>
      <c r="B72" s="19" t="s">
        <v>164</v>
      </c>
      <c r="C72" s="48" t="s">
        <v>148</v>
      </c>
      <c r="D72" s="8" t="s">
        <v>177</v>
      </c>
      <c r="E72" s="34"/>
      <c r="F72" s="38">
        <v>387.12</v>
      </c>
      <c r="G72" s="21">
        <f t="shared" si="11"/>
        <v>387.12</v>
      </c>
    </row>
    <row r="73" spans="1:8">
      <c r="A73" s="66" t="s">
        <v>20</v>
      </c>
      <c r="B73" s="67"/>
      <c r="C73" s="67"/>
      <c r="D73" s="67"/>
      <c r="E73" s="68"/>
      <c r="F73" s="35"/>
      <c r="G73" s="20">
        <f>G74+4917.92</f>
        <v>6107.34</v>
      </c>
    </row>
    <row r="74" spans="1:8">
      <c r="A74" s="62" t="s">
        <v>21</v>
      </c>
      <c r="B74" s="62"/>
      <c r="C74" s="62"/>
      <c r="D74" s="62"/>
      <c r="E74" s="62"/>
      <c r="F74" s="13"/>
      <c r="G74" s="13">
        <f>G11-G12</f>
        <v>1189.4199999999996</v>
      </c>
    </row>
    <row r="75" spans="1:8">
      <c r="A75" s="63" t="s">
        <v>22</v>
      </c>
      <c r="B75" s="64"/>
      <c r="C75" s="64"/>
      <c r="D75" s="64"/>
      <c r="E75" s="65"/>
      <c r="F75" s="13"/>
      <c r="G75" s="44" t="s">
        <v>190</v>
      </c>
    </row>
    <row r="77" spans="1:8">
      <c r="G77" s="22"/>
    </row>
    <row r="78" spans="1:8">
      <c r="G78" s="22"/>
    </row>
    <row r="79" spans="1:8">
      <c r="G79" s="22"/>
    </row>
    <row r="102" spans="1:3">
      <c r="A102" s="53"/>
      <c r="B102" s="53"/>
      <c r="C102" s="53"/>
    </row>
    <row r="103" spans="1:3">
      <c r="A103" s="50"/>
      <c r="B103" s="42"/>
      <c r="C103" s="15"/>
    </row>
    <row r="104" spans="1:3">
      <c r="A104" s="46"/>
      <c r="B104" s="14"/>
      <c r="C104" s="16"/>
    </row>
    <row r="105" spans="1:3">
      <c r="A105" s="53"/>
      <c r="B105" s="53"/>
      <c r="C105" s="15"/>
    </row>
  </sheetData>
  <customSheetViews>
    <customSheetView guid="{D1E62208-9867-4097-9630-AA29D4D50C5D}" scale="58" showPageBreaks="1" view="pageBreakPreview" topLeftCell="A49">
      <selection activeCell="A53" sqref="A5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1"/>
      <headerFooter>
        <oddHeader>&amp;C&amp;P</oddHeader>
      </headerFooter>
    </customSheetView>
    <customSheetView guid="{15626184-C2C7-4660-B15A-369FBA09FF6F}" scale="58" showPageBreaks="1" view="pageBreakPreview">
      <selection activeCell="C42" sqref="C42"/>
      <pageMargins left="0.98425196850393704" right="0.39370078740157483" top="0.74803149606299213" bottom="0.74803149606299213" header="0.31496062992125984" footer="0.31496062992125984"/>
      <pageSetup paperSize="9" scale="75" orientation="portrait" r:id="rId2"/>
    </customSheetView>
    <customSheetView guid="{ABB0D4B0-CEE2-42BF-BDE2-AF04F2496F90}" scale="58" showPageBreaks="1" view="pageBreakPreview" topLeftCell="A4">
      <selection activeCell="M15" sqref="M15"/>
      <pageMargins left="0.98425196850393704" right="0.39370078740157483" top="0.74803149606299213" bottom="0.74803149606299213" header="0.31496062992125984" footer="0.31496062992125984"/>
      <pageSetup paperSize="9" scale="75" orientation="portrait" r:id="rId3"/>
    </customSheetView>
    <customSheetView guid="{508B5647-59A2-463F-A7E8-485388FED86F}" scale="80" showPageBreaks="1" view="pageBreakPreview" topLeftCell="A41">
      <selection activeCell="D50" sqref="D50"/>
      <pageMargins left="0.98425196850393704" right="0.39370078740157483" top="0.55118110236220474" bottom="0.35433070866141736" header="0.31496062992125984" footer="0.31496062992125984"/>
      <pageSetup paperSize="9" scale="75" firstPageNumber="19" orientation="portrait" useFirstPageNumber="1" r:id="rId4"/>
      <headerFooter>
        <oddHeader>&amp;C&amp;P</oddHeader>
      </headerFooter>
    </customSheetView>
    <customSheetView guid="{0FB03905-2044-4E24-B2F1-04A0C15AC502}" scale="58" showPageBreaks="1" view="pageBreakPreview" topLeftCell="A55">
      <selection activeCell="I59" sqref="I59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5"/>
      <headerFooter>
        <oddHeader>&amp;C&amp;P</oddHeader>
      </headerFooter>
    </customSheetView>
  </customSheetViews>
  <mergeCells count="13">
    <mergeCell ref="A102:C102"/>
    <mergeCell ref="A105:B105"/>
    <mergeCell ref="A5:G5"/>
    <mergeCell ref="A6:G6"/>
    <mergeCell ref="B8:D8"/>
    <mergeCell ref="B10:D10"/>
    <mergeCell ref="B11:D11"/>
    <mergeCell ref="B17:D17"/>
    <mergeCell ref="B18:D18"/>
    <mergeCell ref="A74:E74"/>
    <mergeCell ref="A75:E75"/>
    <mergeCell ref="A73:E73"/>
    <mergeCell ref="B12:D12"/>
  </mergeCells>
  <pageMargins left="0.98425196850393704" right="0.39370078740157483" top="0.55118110236220474" bottom="0.35433070866141736" header="0.31496062992125984" footer="0.31496062992125984"/>
  <pageSetup paperSize="9" scale="75" firstPageNumber="15" orientation="portrait" useFirstPageNumber="1" r:id="rId6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D1E62208-9867-4097-9630-AA29D4D50C5D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508B5647-59A2-463F-A7E8-485388FED86F}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D1E62208-9867-4097-9630-AA29D4D50C5D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508B5647-59A2-463F-A7E8-485388FED86F}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Kologrivova</dc:creator>
  <cp:lastModifiedBy>Musohranov</cp:lastModifiedBy>
  <cp:lastPrinted>2015-10-28T02:22:37Z</cp:lastPrinted>
  <dcterms:created xsi:type="dcterms:W3CDTF">2015-02-20T09:05:52Z</dcterms:created>
  <dcterms:modified xsi:type="dcterms:W3CDTF">2015-11-11T07:51:42Z</dcterms:modified>
</cp:coreProperties>
</file>