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2016'!$8:$8</definedName>
    <definedName name="Z_389D9002_B159_466B_9DF6_B698B38C0892_.wvu.Rows" localSheetId="0" hidden="1">'Доходы 2016'!#REF!,'Доходы 2016'!$13:$15,'Доходы 2016'!$24:$25,'Доходы 2016'!$51:$51,'Доходы 2016'!#REF!,'Доходы 2016'!#REF!</definedName>
    <definedName name="_xlnm.Print_Titles" localSheetId="0">'Доходы 2016'!$8:$8</definedName>
  </definedNames>
  <calcPr fullCalcOnLoad="1" refMode="R1C1"/>
</workbook>
</file>

<file path=xl/sharedStrings.xml><?xml version="1.0" encoding="utf-8"?>
<sst xmlns="http://schemas.openxmlformats.org/spreadsheetml/2006/main" count="199" uniqueCount="198">
  <si>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</si>
  <si>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</si>
  <si>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</si>
  <si>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</si>
  <si>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</si>
  <si>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</si>
  <si>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</si>
  <si>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</si>
  <si>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</si>
  <si>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</si>
  <si>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</si>
  <si>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</si>
  <si>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</si>
  <si>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</si>
  <si>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</si>
  <si>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</si>
  <si>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</si>
  <si>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</si>
  <si>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</si>
  <si>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</si>
  <si>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</si>
  <si>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</si>
  <si>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</si>
  <si>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</si>
  <si>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</si>
  <si>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</si>
  <si>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</si>
  <si>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</si>
  <si>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</si>
  <si>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</si>
  <si>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</si>
  <si>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</si>
  <si>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</si>
  <si>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</si>
  <si>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</si>
  <si>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</si>
  <si>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</si>
  <si>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</si>
  <si>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</si>
  <si>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</si>
  <si>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</si>
  <si>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</si>
  <si>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</si>
  <si>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</si>
  <si>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</si>
  <si>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</si>
  <si>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</si>
  <si>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</si>
  <si>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</si>
  <si>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</si>
  <si>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</si>
  <si>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</si>
  <si>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</si>
  <si>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</si>
  <si>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</si>
  <si>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</si>
  <si>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</si>
  <si>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</si>
  <si>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</si>
  <si>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</si>
  <si>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</si>
  <si>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</si>
  <si>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</si>
  <si>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</si>
  <si>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</si>
  <si>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</si>
  <si>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</si>
  <si>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</si>
  <si>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</si>
  <si>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</si>
  <si>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</si>
  <si>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</si>
  <si>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</si>
  <si>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</si>
  <si>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</si>
  <si>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</si>
  <si>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</si>
  <si>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</si>
  <si>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</si>
  <si>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</si>
  <si>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</si>
  <si>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</si>
  <si>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</si>
  <si>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</si>
  <si>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</si>
  <si>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</si>
  <si>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</si>
  <si>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</si>
  <si>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</si>
  <si>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</si>
  <si>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</si>
  <si>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</si>
  <si>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</si>
  <si>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</si>
  <si>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</si>
  <si>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</si>
  <si>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</si>
  <si>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</si>
  <si>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</si>
  <si>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</si>
  <si>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</si>
  <si>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</si>
  <si>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</si>
  <si>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</si>
  <si>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</si>
  <si>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</si>
  <si>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</si>
  <si>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</si>
  <si>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</si>
  <si>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</si>
  <si>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</si>
  <si>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</si>
  <si>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</si>
  <si>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</si>
  <si>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</si>
  <si>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</si>
  <si>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</si>
  <si>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</si>
  <si>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</si>
  <si>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</si>
  <si>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</si>
  <si>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</si>
  <si>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</si>
  <si>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</si>
  <si>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</si>
  <si>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</si>
  <si>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</si>
  <si>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</si>
  <si>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</si>
  <si>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</si>
  <si>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</si>
  <si>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</si>
  <si>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</si>
  <si>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</si>
  <si>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</si>
  <si>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</si>
  <si>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</si>
  <si>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</si>
  <si>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</si>
  <si>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</si>
  <si>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</si>
  <si>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</si>
  <si>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</si>
  <si>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</si>
  <si>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</si>
  <si>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</si>
  <si>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</si>
  <si>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</si>
  <si>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</si>
  <si>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</si>
  <si>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</si>
  <si>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</si>
  <si>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</si>
  <si>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</si>
  <si>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</si>
  <si>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</si>
  <si>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</si>
  <si>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</si>
  <si>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</si>
  <si>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</si>
  <si>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</si>
  <si>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</si>
  <si>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</si>
  <si>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</si>
  <si>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904 2 02 02999 04 0041 151</t>
  </si>
  <si>
    <t>000 2 02 02999 04 0042 151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</si>
  <si>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</si>
  <si>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</si>
  <si>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</si>
  <si>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</si>
  <si>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 xml:space="preserve">                                                          к Решению Думы ЗАТО Северск</t>
  </si>
  <si>
    <t xml:space="preserve">                            Приложение  5</t>
  </si>
  <si>
    <t xml:space="preserve">Субсидии на софинансирование расходов на формирование условий для развития предпринимательства и создания новых рабочих мест, предусмотренных в муниципальной программе (подпрограмме), содержащей мероприятия, направленные на развитие малого и среднего предпринимательства в рамках государственной программы "Развитие предпринимательства в Томской области" </t>
  </si>
  <si>
    <t>000 2 02 02999 04 0019 151</t>
  </si>
  <si>
    <t>Субвенции бюджетам городских округов на выполнение передаваемых полномочий субъектов Российской Федерации, всего</t>
  </si>
  <si>
    <t>000 2 02 03024 04 0030 151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</si>
  <si>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</si>
  <si>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</si>
  <si>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902 2 02 02999 04 0052 151</t>
  </si>
  <si>
    <t>Прогноз
 на 2016 год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</si>
  <si>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</si>
  <si>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</si>
  <si>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</si>
  <si>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</si>
  <si>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</si>
  <si>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r>
      <t>Субсидии на стимулирующие выплаты в муниципальных организациях дополнительного образования Томской области</t>
    </r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</si>
  <si>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</si>
  <si>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</si>
  <si>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</si>
  <si>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</si>
  <si>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</si>
  <si>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</si>
  <si>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</si>
  <si>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</si>
  <si>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</si>
  <si>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</si>
  <si>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</si>
  <si>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r>
      <t xml:space="preserve">                                                   от __</t>
    </r>
    <r>
      <rPr>
        <u val="single"/>
        <sz val="12"/>
        <rFont val="Times New Roman"/>
        <family val="1"/>
      </rPr>
      <t>24.12.2015</t>
    </r>
    <r>
      <rPr>
        <sz val="12"/>
        <rFont val="Times New Roman"/>
        <family val="1"/>
      </rPr>
      <t xml:space="preserve">___ № </t>
    </r>
    <r>
      <rPr>
        <u val="single"/>
        <sz val="12"/>
        <rFont val="Times New Roman"/>
        <family val="1"/>
      </rPr>
      <t>__8/1_____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</si>
</sst>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8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54" applyFont="1" applyFill="1">
      <alignment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49" fontId="21" fillId="0" borderId="0" xfId="54" applyNumberFormat="1" applyFont="1" applyFill="1" applyBorder="1" applyAlignment="1">
      <alignment horizontal="left" vertical="justify"/>
      <protection/>
    </xf>
    <xf numFmtId="0" fontId="24" fillId="0" borderId="0" xfId="54" applyFont="1" applyFill="1">
      <alignment/>
      <protection/>
    </xf>
    <xf numFmtId="0" fontId="23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vertical="center"/>
      <protection/>
    </xf>
    <xf numFmtId="4" fontId="21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1" fillId="0" borderId="0" xfId="54" applyNumberFormat="1" applyFont="1" applyFill="1" applyAlignment="1">
      <alignment horizontal="left" vertical="center"/>
      <protection/>
    </xf>
    <xf numFmtId="49" fontId="21" fillId="0" borderId="0" xfId="54" applyNumberFormat="1" applyFont="1" applyFill="1" applyAlignment="1">
      <alignment horizontal="left" vertical="justify"/>
      <protection/>
    </xf>
    <xf numFmtId="0" fontId="25" fillId="0" borderId="10" xfId="54" applyFont="1" applyFill="1" applyBorder="1" applyAlignment="1">
      <alignment horizontal="center" vertical="center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1" fontId="25" fillId="0" borderId="10" xfId="0" applyNumberFormat="1" applyFont="1" applyFill="1" applyBorder="1" applyAlignment="1">
      <alignment horizontal="left" vertical="center" wrapText="1"/>
    </xf>
    <xf numFmtId="49" fontId="25" fillId="0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49" fontId="25" fillId="0" borderId="10" xfId="54" applyNumberFormat="1" applyFont="1" applyBorder="1" applyAlignment="1">
      <alignment horizontal="left" vertical="center"/>
      <protection/>
    </xf>
    <xf numFmtId="0" fontId="25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54" applyNumberFormat="1" applyFont="1" applyFill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center" vertical="justify"/>
      <protection/>
    </xf>
    <xf numFmtId="0" fontId="25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zoomScaleSheetLayoutView="75" workbookViewId="0" topLeftCell="A1">
      <selection activeCell="A151" sqref="A151"/>
    </sheetView>
  </sheetViews>
  <sheetFormatPr defaultColWidth="8.875" defaultRowHeight="12.75" outlineLevelRow="1"/>
  <cols>
    <col min="1" max="1" width="26.25390625" style="5" customWidth="1"/>
    <col min="2" max="2" width="62.25390625" style="15" customWidth="1"/>
    <col min="3" max="3" width="13.875" style="2" customWidth="1"/>
    <col min="4" max="16384" width="8.875" style="1" customWidth="1"/>
  </cols>
  <sheetData>
    <row r="1" spans="1:3" ht="17.25" customHeight="1">
      <c r="A1" s="6"/>
      <c r="B1" s="35" t="s">
        <v>171</v>
      </c>
      <c r="C1" s="35"/>
    </row>
    <row r="2" spans="2:3" ht="17.25" customHeight="1">
      <c r="B2" s="35" t="s">
        <v>170</v>
      </c>
      <c r="C2" s="35"/>
    </row>
    <row r="3" spans="2:3" ht="17.25" customHeight="1">
      <c r="B3" s="35" t="s">
        <v>197</v>
      </c>
      <c r="C3" s="35"/>
    </row>
    <row r="4" ht="8.25" customHeight="1">
      <c r="B4" s="2"/>
    </row>
    <row r="5" spans="1:3" ht="32.25" customHeight="1">
      <c r="A5" s="36" t="s">
        <v>169</v>
      </c>
      <c r="B5" s="36"/>
      <c r="C5" s="36"/>
    </row>
    <row r="6" spans="1:3" ht="17.25" customHeight="1">
      <c r="A6" s="7"/>
      <c r="B6" s="8"/>
      <c r="C6" s="3" t="s">
        <v>60</v>
      </c>
    </row>
    <row r="7" spans="1:3" ht="42" customHeight="1">
      <c r="A7" s="16" t="s">
        <v>17</v>
      </c>
      <c r="B7" s="16" t="s">
        <v>18</v>
      </c>
      <c r="C7" s="31" t="s">
        <v>179</v>
      </c>
    </row>
    <row r="8" spans="1:3" s="9" customFormat="1" ht="18" customHeight="1">
      <c r="A8" s="16">
        <v>1</v>
      </c>
      <c r="B8" s="16">
        <v>2</v>
      </c>
      <c r="C8" s="32">
        <v>3</v>
      </c>
    </row>
    <row r="9" spans="1:3" s="10" customFormat="1" ht="24" customHeight="1">
      <c r="A9" s="17"/>
      <c r="B9" s="18" t="s">
        <v>51</v>
      </c>
      <c r="C9" s="30">
        <f>C10+C30</f>
        <v>955449.49</v>
      </c>
    </row>
    <row r="10" spans="1:3" ht="22.5" customHeight="1">
      <c r="A10" s="20"/>
      <c r="B10" s="18" t="s">
        <v>19</v>
      </c>
      <c r="C10" s="30">
        <f>C11+C12+C16+C21+C24+C26</f>
        <v>780138.92</v>
      </c>
    </row>
    <row r="11" spans="1:3" ht="26.25" customHeight="1">
      <c r="A11" s="25" t="s">
        <v>79</v>
      </c>
      <c r="B11" s="21" t="s">
        <v>20</v>
      </c>
      <c r="C11" s="30">
        <v>603444</v>
      </c>
    </row>
    <row r="12" spans="1:3" ht="38.25" customHeight="1">
      <c r="A12" s="25" t="s">
        <v>102</v>
      </c>
      <c r="B12" s="22" t="s">
        <v>101</v>
      </c>
      <c r="C12" s="30">
        <f>SUM(C13:C15)</f>
        <v>9069.279999999999</v>
      </c>
    </row>
    <row r="13" spans="1:3" ht="82.5" customHeight="1" hidden="1" outlineLevel="1">
      <c r="A13" s="25" t="s">
        <v>103</v>
      </c>
      <c r="B13" s="22" t="s">
        <v>107</v>
      </c>
      <c r="C13" s="30">
        <v>3218.02</v>
      </c>
    </row>
    <row r="14" spans="1:3" ht="97.5" customHeight="1" hidden="1" outlineLevel="1">
      <c r="A14" s="25" t="s">
        <v>104</v>
      </c>
      <c r="B14" s="22" t="s">
        <v>142</v>
      </c>
      <c r="C14" s="30">
        <v>48.89</v>
      </c>
    </row>
    <row r="15" spans="1:3" ht="82.5" customHeight="1" hidden="1" outlineLevel="1">
      <c r="A15" s="25" t="s">
        <v>105</v>
      </c>
      <c r="B15" s="22" t="s">
        <v>106</v>
      </c>
      <c r="C15" s="30">
        <f>7023.67-1221.3</f>
        <v>5802.37</v>
      </c>
    </row>
    <row r="16" spans="1:3" ht="24" customHeight="1" collapsed="1">
      <c r="A16" s="25" t="s">
        <v>21</v>
      </c>
      <c r="B16" s="21" t="s">
        <v>22</v>
      </c>
      <c r="C16" s="30">
        <f>C17+C18+C19+C20</f>
        <v>98366.63999999998</v>
      </c>
    </row>
    <row r="17" spans="1:3" ht="35.25" customHeight="1">
      <c r="A17" s="25" t="s">
        <v>90</v>
      </c>
      <c r="B17" s="21" t="s">
        <v>91</v>
      </c>
      <c r="C17" s="30">
        <v>36803.2</v>
      </c>
    </row>
    <row r="18" spans="1:3" ht="39" customHeight="1">
      <c r="A18" s="25" t="s">
        <v>76</v>
      </c>
      <c r="B18" s="21" t="s">
        <v>23</v>
      </c>
      <c r="C18" s="30">
        <f>64608.79-3460</f>
        <v>61148.79</v>
      </c>
    </row>
    <row r="19" spans="1:3" ht="22.5" customHeight="1">
      <c r="A19" s="25" t="s">
        <v>77</v>
      </c>
      <c r="B19" s="21" t="s">
        <v>50</v>
      </c>
      <c r="C19" s="30">
        <v>18.75</v>
      </c>
    </row>
    <row r="20" spans="1:3" ht="33" customHeight="1">
      <c r="A20" s="25" t="s">
        <v>108</v>
      </c>
      <c r="B20" s="21" t="s">
        <v>109</v>
      </c>
      <c r="C20" s="30">
        <v>395.9</v>
      </c>
    </row>
    <row r="21" spans="1:3" ht="27" customHeight="1">
      <c r="A21" s="25" t="s">
        <v>24</v>
      </c>
      <c r="B21" s="21" t="s">
        <v>25</v>
      </c>
      <c r="C21" s="30">
        <f>C22+C23</f>
        <v>59778</v>
      </c>
    </row>
    <row r="22" spans="1:3" ht="24" customHeight="1">
      <c r="A22" s="25" t="s">
        <v>78</v>
      </c>
      <c r="B22" s="21" t="s">
        <v>26</v>
      </c>
      <c r="C22" s="30">
        <v>15214</v>
      </c>
    </row>
    <row r="23" spans="1:3" ht="25.5" customHeight="1">
      <c r="A23" s="25" t="s">
        <v>99</v>
      </c>
      <c r="B23" s="21" t="s">
        <v>100</v>
      </c>
      <c r="C23" s="30">
        <v>44564</v>
      </c>
    </row>
    <row r="24" spans="1:3" ht="36.75" customHeight="1">
      <c r="A24" s="25" t="s">
        <v>2</v>
      </c>
      <c r="B24" s="23" t="s">
        <v>74</v>
      </c>
      <c r="C24" s="30">
        <f>C25</f>
        <v>156</v>
      </c>
    </row>
    <row r="25" spans="1:3" ht="24.75" customHeight="1">
      <c r="A25" s="25" t="s">
        <v>3</v>
      </c>
      <c r="B25" s="23" t="s">
        <v>1</v>
      </c>
      <c r="C25" s="30">
        <v>156</v>
      </c>
    </row>
    <row r="26" spans="1:3" ht="24.75" customHeight="1">
      <c r="A26" s="25" t="s">
        <v>27</v>
      </c>
      <c r="B26" s="21" t="s">
        <v>28</v>
      </c>
      <c r="C26" s="30">
        <f>SUM(C27:C29)</f>
        <v>9325</v>
      </c>
    </row>
    <row r="27" spans="1:3" ht="55.5" customHeight="1">
      <c r="A27" s="25" t="s">
        <v>29</v>
      </c>
      <c r="B27" s="22" t="s">
        <v>80</v>
      </c>
      <c r="C27" s="30">
        <v>8860</v>
      </c>
    </row>
    <row r="28" spans="1:3" ht="36" customHeight="1">
      <c r="A28" s="25" t="s">
        <v>97</v>
      </c>
      <c r="B28" s="22" t="s">
        <v>95</v>
      </c>
      <c r="C28" s="30">
        <v>255.6</v>
      </c>
    </row>
    <row r="29" spans="1:3" ht="98.25" customHeight="1">
      <c r="A29" s="25" t="s">
        <v>98</v>
      </c>
      <c r="B29" s="22" t="s">
        <v>96</v>
      </c>
      <c r="C29" s="30">
        <v>209.4</v>
      </c>
    </row>
    <row r="30" spans="1:3" ht="22.5" customHeight="1">
      <c r="A30" s="25"/>
      <c r="B30" s="18" t="s">
        <v>59</v>
      </c>
      <c r="C30" s="30">
        <f>C31+C43+C47+C50+C51+C45</f>
        <v>175310.57</v>
      </c>
    </row>
    <row r="31" spans="1:3" ht="40.5" customHeight="1">
      <c r="A31" s="25" t="s">
        <v>31</v>
      </c>
      <c r="B31" s="18" t="s">
        <v>84</v>
      </c>
      <c r="C31" s="30">
        <f>C32+C33+C36+C37</f>
        <v>117492.72</v>
      </c>
    </row>
    <row r="32" spans="1:3" ht="56.25" customHeight="1">
      <c r="A32" s="25" t="s">
        <v>67</v>
      </c>
      <c r="B32" s="18" t="s">
        <v>66</v>
      </c>
      <c r="C32" s="30">
        <v>2</v>
      </c>
    </row>
    <row r="33" spans="1:3" ht="24" customHeight="1">
      <c r="A33" s="25"/>
      <c r="B33" s="22" t="s">
        <v>32</v>
      </c>
      <c r="C33" s="30">
        <f>C34+C35</f>
        <v>64383</v>
      </c>
    </row>
    <row r="34" spans="1:3" ht="87" customHeight="1">
      <c r="A34" s="25" t="s">
        <v>71</v>
      </c>
      <c r="B34" s="22" t="s">
        <v>36</v>
      </c>
      <c r="C34" s="30">
        <v>41616</v>
      </c>
    </row>
    <row r="35" spans="1:3" ht="84" customHeight="1">
      <c r="A35" s="25" t="s">
        <v>52</v>
      </c>
      <c r="B35" s="22" t="s">
        <v>68</v>
      </c>
      <c r="C35" s="30">
        <v>22767</v>
      </c>
    </row>
    <row r="36" spans="1:3" ht="60" customHeight="1">
      <c r="A36" s="25" t="s">
        <v>53</v>
      </c>
      <c r="B36" s="22" t="s">
        <v>33</v>
      </c>
      <c r="C36" s="30">
        <v>260</v>
      </c>
    </row>
    <row r="37" spans="1:3" ht="87" customHeight="1">
      <c r="A37" s="25" t="s">
        <v>34</v>
      </c>
      <c r="B37" s="22" t="s">
        <v>69</v>
      </c>
      <c r="C37" s="30">
        <f>C38+C39+C40+C41+C42</f>
        <v>52847.72</v>
      </c>
    </row>
    <row r="38" spans="1:3" ht="55.5" customHeight="1">
      <c r="A38" s="25" t="s">
        <v>54</v>
      </c>
      <c r="B38" s="22" t="s">
        <v>12</v>
      </c>
      <c r="C38" s="30">
        <v>38580.7</v>
      </c>
    </row>
    <row r="39" spans="1:3" ht="55.5" customHeight="1">
      <c r="A39" s="25" t="s">
        <v>35</v>
      </c>
      <c r="B39" s="22" t="s">
        <v>13</v>
      </c>
      <c r="C39" s="30">
        <f>3481.5+3460</f>
        <v>6941.5</v>
      </c>
    </row>
    <row r="40" spans="1:3" ht="55.5" customHeight="1">
      <c r="A40" s="25" t="s">
        <v>55</v>
      </c>
      <c r="B40" s="22" t="s">
        <v>14</v>
      </c>
      <c r="C40" s="30">
        <v>554.15</v>
      </c>
    </row>
    <row r="41" spans="1:3" ht="55.5" customHeight="1">
      <c r="A41" s="25" t="s">
        <v>56</v>
      </c>
      <c r="B41" s="22" t="s">
        <v>15</v>
      </c>
      <c r="C41" s="30">
        <v>1195.48</v>
      </c>
    </row>
    <row r="42" spans="1:3" ht="55.5" customHeight="1">
      <c r="A42" s="25" t="s">
        <v>110</v>
      </c>
      <c r="B42" s="22" t="s">
        <v>141</v>
      </c>
      <c r="C42" s="30">
        <v>5575.89</v>
      </c>
    </row>
    <row r="43" spans="1:3" ht="26.25" customHeight="1">
      <c r="A43" s="25" t="s">
        <v>37</v>
      </c>
      <c r="B43" s="21" t="s">
        <v>38</v>
      </c>
      <c r="C43" s="30">
        <f>C44</f>
        <v>2494</v>
      </c>
    </row>
    <row r="44" spans="1:3" ht="27.75" customHeight="1">
      <c r="A44" s="25" t="s">
        <v>62</v>
      </c>
      <c r="B44" s="21" t="s">
        <v>39</v>
      </c>
      <c r="C44" s="30">
        <v>2494</v>
      </c>
    </row>
    <row r="45" spans="1:3" ht="40.5" customHeight="1">
      <c r="A45" s="27" t="s">
        <v>160</v>
      </c>
      <c r="B45" s="26" t="s">
        <v>195</v>
      </c>
      <c r="C45" s="30">
        <v>800</v>
      </c>
    </row>
    <row r="46" spans="1:3" ht="42" customHeight="1" hidden="1">
      <c r="A46" s="27" t="s">
        <v>161</v>
      </c>
      <c r="B46" s="26" t="s">
        <v>162</v>
      </c>
      <c r="C46" s="30">
        <v>0</v>
      </c>
    </row>
    <row r="47" spans="1:3" ht="27" customHeight="1">
      <c r="A47" s="25" t="s">
        <v>40</v>
      </c>
      <c r="B47" s="21" t="s">
        <v>41</v>
      </c>
      <c r="C47" s="30">
        <f>C48+C49</f>
        <v>39406.8</v>
      </c>
    </row>
    <row r="48" spans="1:3" ht="102.75" customHeight="1">
      <c r="A48" s="25" t="s">
        <v>70</v>
      </c>
      <c r="B48" s="22" t="s">
        <v>72</v>
      </c>
      <c r="C48" s="30">
        <v>38906.8</v>
      </c>
    </row>
    <row r="49" spans="1:3" ht="57.75" customHeight="1">
      <c r="A49" s="25" t="s">
        <v>57</v>
      </c>
      <c r="B49" s="21" t="s">
        <v>81</v>
      </c>
      <c r="C49" s="30">
        <v>500</v>
      </c>
    </row>
    <row r="50" spans="1:3" ht="24" customHeight="1">
      <c r="A50" s="25" t="s">
        <v>42</v>
      </c>
      <c r="B50" s="21" t="s">
        <v>43</v>
      </c>
      <c r="C50" s="30">
        <v>13287.05</v>
      </c>
    </row>
    <row r="51" spans="1:3" ht="24" customHeight="1">
      <c r="A51" s="25" t="s">
        <v>92</v>
      </c>
      <c r="B51" s="21" t="s">
        <v>93</v>
      </c>
      <c r="C51" s="30">
        <v>1830</v>
      </c>
    </row>
    <row r="52" spans="1:3" ht="45" customHeight="1">
      <c r="A52" s="25" t="s">
        <v>61</v>
      </c>
      <c r="B52" s="21" t="s">
        <v>73</v>
      </c>
      <c r="C52" s="19">
        <f>C53+C57+C73+C102</f>
        <v>2632647.2</v>
      </c>
    </row>
    <row r="53" spans="1:3" ht="36" customHeight="1">
      <c r="A53" s="25" t="s">
        <v>44</v>
      </c>
      <c r="B53" s="21" t="s">
        <v>63</v>
      </c>
      <c r="C53" s="19">
        <f>SUM(C54:C56)</f>
        <v>1263479.8</v>
      </c>
    </row>
    <row r="54" spans="1:3" ht="64.5" customHeight="1">
      <c r="A54" s="25" t="s">
        <v>143</v>
      </c>
      <c r="B54" s="21" t="s">
        <v>180</v>
      </c>
      <c r="C54" s="19">
        <v>267102.6</v>
      </c>
    </row>
    <row r="55" spans="1:3" ht="55.5" customHeight="1">
      <c r="A55" s="25" t="s">
        <v>144</v>
      </c>
      <c r="B55" s="21" t="s">
        <v>121</v>
      </c>
      <c r="C55" s="19">
        <v>129607.2</v>
      </c>
    </row>
    <row r="56" spans="1:3" ht="55.5" customHeight="1">
      <c r="A56" s="25" t="s">
        <v>58</v>
      </c>
      <c r="B56" s="21" t="s">
        <v>137</v>
      </c>
      <c r="C56" s="19">
        <v>866770</v>
      </c>
    </row>
    <row r="57" spans="1:3" ht="41.25" customHeight="1">
      <c r="A57" s="25" t="s">
        <v>45</v>
      </c>
      <c r="B57" s="21" t="s">
        <v>64</v>
      </c>
      <c r="C57" s="19">
        <f>SUM(C58:C59)</f>
        <v>349256.30000000005</v>
      </c>
    </row>
    <row r="58" spans="1:3" ht="69" customHeight="1">
      <c r="A58" s="25" t="s">
        <v>145</v>
      </c>
      <c r="B58" s="21" t="s">
        <v>128</v>
      </c>
      <c r="C58" s="19">
        <v>32330.9</v>
      </c>
    </row>
    <row r="59" spans="1:3" ht="24.75" customHeight="1">
      <c r="A59" s="25" t="s">
        <v>0</v>
      </c>
      <c r="B59" s="21" t="s">
        <v>46</v>
      </c>
      <c r="C59" s="19">
        <f>SUM(C60:C72)</f>
        <v>316925.4</v>
      </c>
    </row>
    <row r="60" spans="1:3" ht="38.25" customHeight="1" hidden="1">
      <c r="A60" s="25" t="s">
        <v>5</v>
      </c>
      <c r="B60" s="21" t="s">
        <v>65</v>
      </c>
      <c r="C60" s="19"/>
    </row>
    <row r="61" spans="1:3" ht="27" customHeight="1">
      <c r="A61" s="25" t="s">
        <v>85</v>
      </c>
      <c r="B61" s="21" t="s">
        <v>127</v>
      </c>
      <c r="C61" s="19">
        <v>9507.8</v>
      </c>
    </row>
    <row r="62" spans="1:3" ht="114" customHeight="1">
      <c r="A62" s="25" t="s">
        <v>139</v>
      </c>
      <c r="B62" s="24" t="s">
        <v>158</v>
      </c>
      <c r="C62" s="19">
        <v>27159.4</v>
      </c>
    </row>
    <row r="63" spans="1:3" ht="116.25" customHeight="1">
      <c r="A63" s="25" t="s">
        <v>156</v>
      </c>
      <c r="B63" s="21" t="s">
        <v>181</v>
      </c>
      <c r="C63" s="19">
        <v>20672.7</v>
      </c>
    </row>
    <row r="64" spans="1:3" ht="66" customHeight="1">
      <c r="A64" s="25" t="s">
        <v>155</v>
      </c>
      <c r="B64" s="21" t="s">
        <v>182</v>
      </c>
      <c r="C64" s="19">
        <v>7649.3</v>
      </c>
    </row>
    <row r="65" spans="1:3" ht="132" customHeight="1">
      <c r="A65" s="25" t="s">
        <v>173</v>
      </c>
      <c r="B65" s="21" t="s">
        <v>183</v>
      </c>
      <c r="C65" s="19">
        <v>5532</v>
      </c>
    </row>
    <row r="66" spans="1:3" ht="87.75" customHeight="1">
      <c r="A66" s="25" t="s">
        <v>113</v>
      </c>
      <c r="B66" s="33" t="s">
        <v>184</v>
      </c>
      <c r="C66" s="19">
        <v>75166.3</v>
      </c>
    </row>
    <row r="67" spans="1:3" ht="213" customHeight="1">
      <c r="A67" s="25" t="s">
        <v>147</v>
      </c>
      <c r="B67" s="21" t="s">
        <v>146</v>
      </c>
      <c r="C67" s="19">
        <v>7961.9</v>
      </c>
    </row>
    <row r="68" spans="1:3" ht="45" customHeight="1">
      <c r="A68" s="25" t="s">
        <v>148</v>
      </c>
      <c r="B68" s="21" t="s">
        <v>138</v>
      </c>
      <c r="C68" s="19">
        <v>355.6</v>
      </c>
    </row>
    <row r="69" spans="1:3" ht="75" customHeight="1" hidden="1">
      <c r="A69" s="25" t="s">
        <v>164</v>
      </c>
      <c r="B69" s="21" t="s">
        <v>163</v>
      </c>
      <c r="C69" s="19"/>
    </row>
    <row r="70" spans="1:3" ht="43.5" customHeight="1">
      <c r="A70" s="25" t="s">
        <v>165</v>
      </c>
      <c r="B70" s="21" t="s">
        <v>185</v>
      </c>
      <c r="C70" s="19">
        <v>7348</v>
      </c>
    </row>
    <row r="71" spans="1:3" ht="93" customHeight="1">
      <c r="A71" s="25" t="s">
        <v>149</v>
      </c>
      <c r="B71" s="24" t="s">
        <v>186</v>
      </c>
      <c r="C71" s="19">
        <v>5572.4</v>
      </c>
    </row>
    <row r="72" spans="1:3" ht="119.25" customHeight="1">
      <c r="A72" s="25" t="s">
        <v>178</v>
      </c>
      <c r="B72" s="21" t="s">
        <v>172</v>
      </c>
      <c r="C72" s="19">
        <v>150000</v>
      </c>
    </row>
    <row r="73" spans="1:3" ht="38.25" customHeight="1">
      <c r="A73" s="25" t="s">
        <v>47</v>
      </c>
      <c r="B73" s="21" t="s">
        <v>30</v>
      </c>
      <c r="C73" s="19">
        <f>C74+C101</f>
        <v>1016591.9</v>
      </c>
    </row>
    <row r="74" spans="1:3" ht="54.75" customHeight="1">
      <c r="A74" s="25" t="s">
        <v>88</v>
      </c>
      <c r="B74" s="22" t="s">
        <v>174</v>
      </c>
      <c r="C74" s="19">
        <f>SUM(C75:C100)</f>
        <v>1007573</v>
      </c>
    </row>
    <row r="75" spans="1:3" ht="120" customHeight="1">
      <c r="A75" s="25" t="s">
        <v>6</v>
      </c>
      <c r="B75" s="21" t="s">
        <v>187</v>
      </c>
      <c r="C75" s="19">
        <v>512127</v>
      </c>
    </row>
    <row r="76" spans="1:3" ht="70.5" customHeight="1">
      <c r="A76" s="25" t="s">
        <v>125</v>
      </c>
      <c r="B76" s="21" t="s">
        <v>188</v>
      </c>
      <c r="C76" s="19">
        <v>399487.4</v>
      </c>
    </row>
    <row r="77" spans="1:3" ht="54" customHeight="1">
      <c r="A77" s="25" t="s">
        <v>111</v>
      </c>
      <c r="B77" s="21" t="s">
        <v>120</v>
      </c>
      <c r="C77" s="19">
        <v>2946.6</v>
      </c>
    </row>
    <row r="78" spans="1:3" ht="66.75" customHeight="1">
      <c r="A78" s="25" t="s">
        <v>119</v>
      </c>
      <c r="B78" s="21" t="s">
        <v>129</v>
      </c>
      <c r="C78" s="19">
        <v>46.9</v>
      </c>
    </row>
    <row r="79" spans="1:3" ht="74.25" customHeight="1">
      <c r="A79" s="25" t="s">
        <v>175</v>
      </c>
      <c r="B79" s="21" t="s">
        <v>140</v>
      </c>
      <c r="C79" s="19">
        <v>844</v>
      </c>
    </row>
    <row r="80" spans="1:3" ht="57" customHeight="1">
      <c r="A80" s="25" t="s">
        <v>7</v>
      </c>
      <c r="B80" s="21" t="s">
        <v>82</v>
      </c>
      <c r="C80" s="19">
        <v>1115</v>
      </c>
    </row>
    <row r="81" spans="1:3" ht="98.25" customHeight="1">
      <c r="A81" s="25" t="s">
        <v>8</v>
      </c>
      <c r="B81" s="21" t="s">
        <v>4</v>
      </c>
      <c r="C81" s="19">
        <v>19</v>
      </c>
    </row>
    <row r="82" spans="1:3" ht="87" customHeight="1">
      <c r="A82" s="25" t="s">
        <v>177</v>
      </c>
      <c r="B82" s="21" t="s">
        <v>114</v>
      </c>
      <c r="C82" s="19">
        <v>0.6</v>
      </c>
    </row>
    <row r="83" spans="1:3" ht="71.25" customHeight="1">
      <c r="A83" s="25" t="s">
        <v>9</v>
      </c>
      <c r="B83" s="21" t="s">
        <v>83</v>
      </c>
      <c r="C83" s="19">
        <v>73</v>
      </c>
    </row>
    <row r="84" spans="1:3" ht="54" customHeight="1">
      <c r="A84" s="25" t="s">
        <v>166</v>
      </c>
      <c r="B84" s="21" t="s">
        <v>176</v>
      </c>
      <c r="C84" s="19">
        <v>5175</v>
      </c>
    </row>
    <row r="85" spans="1:3" ht="70.5" customHeight="1" hidden="1">
      <c r="A85" s="25" t="s">
        <v>89</v>
      </c>
      <c r="B85" s="21" t="s">
        <v>115</v>
      </c>
      <c r="C85" s="19"/>
    </row>
    <row r="86" spans="1:3" ht="105.75" customHeight="1">
      <c r="A86" s="25" t="s">
        <v>167</v>
      </c>
      <c r="B86" s="21" t="s">
        <v>189</v>
      </c>
      <c r="C86" s="19">
        <v>27702</v>
      </c>
    </row>
    <row r="87" spans="1:3" ht="72" customHeight="1">
      <c r="A87" s="25" t="s">
        <v>168</v>
      </c>
      <c r="B87" s="22" t="s">
        <v>190</v>
      </c>
      <c r="C87" s="19">
        <v>7186.6</v>
      </c>
    </row>
    <row r="88" spans="1:3" ht="72" customHeight="1">
      <c r="A88" s="25" t="s">
        <v>10</v>
      </c>
      <c r="B88" s="21" t="s">
        <v>132</v>
      </c>
      <c r="C88" s="19">
        <v>66</v>
      </c>
    </row>
    <row r="89" spans="1:3" ht="72" customHeight="1">
      <c r="A89" s="25" t="s">
        <v>130</v>
      </c>
      <c r="B89" s="21" t="s">
        <v>133</v>
      </c>
      <c r="C89" s="19">
        <v>276</v>
      </c>
    </row>
    <row r="90" spans="1:3" ht="101.25" customHeight="1">
      <c r="A90" s="25" t="s">
        <v>131</v>
      </c>
      <c r="B90" s="21" t="s">
        <v>136</v>
      </c>
      <c r="C90" s="19">
        <v>24</v>
      </c>
    </row>
    <row r="91" spans="1:3" ht="176.25" customHeight="1">
      <c r="A91" s="25" t="s">
        <v>196</v>
      </c>
      <c r="B91" s="21" t="s">
        <v>191</v>
      </c>
      <c r="C91" s="19">
        <v>1077.8</v>
      </c>
    </row>
    <row r="92" spans="1:3" ht="72" customHeight="1">
      <c r="A92" s="25" t="s">
        <v>11</v>
      </c>
      <c r="B92" s="21" t="s">
        <v>116</v>
      </c>
      <c r="C92" s="19">
        <v>1.9</v>
      </c>
    </row>
    <row r="93" spans="1:3" ht="59.25" customHeight="1">
      <c r="A93" s="25" t="s">
        <v>75</v>
      </c>
      <c r="B93" s="21" t="s">
        <v>192</v>
      </c>
      <c r="C93" s="19">
        <v>997</v>
      </c>
    </row>
    <row r="94" spans="1:3" ht="67.5" customHeight="1" hidden="1">
      <c r="A94" s="25" t="s">
        <v>86</v>
      </c>
      <c r="B94" s="21" t="s">
        <v>157</v>
      </c>
      <c r="C94" s="19"/>
    </row>
    <row r="95" spans="1:3" ht="72" customHeight="1" hidden="1">
      <c r="A95" s="25" t="s">
        <v>87</v>
      </c>
      <c r="B95" s="21" t="s">
        <v>157</v>
      </c>
      <c r="C95" s="19"/>
    </row>
    <row r="96" spans="1:3" ht="86.25" customHeight="1">
      <c r="A96" s="25" t="s">
        <v>94</v>
      </c>
      <c r="B96" s="21" t="s">
        <v>117</v>
      </c>
      <c r="C96" s="19">
        <v>19553</v>
      </c>
    </row>
    <row r="97" spans="1:3" ht="98.25" customHeight="1" hidden="1">
      <c r="A97" s="25" t="s">
        <v>150</v>
      </c>
      <c r="B97" s="21" t="s">
        <v>151</v>
      </c>
      <c r="C97" s="19"/>
    </row>
    <row r="98" spans="1:3" ht="165" customHeight="1">
      <c r="A98" s="25" t="s">
        <v>126</v>
      </c>
      <c r="B98" s="21" t="s">
        <v>134</v>
      </c>
      <c r="C98" s="19">
        <v>608.7</v>
      </c>
    </row>
    <row r="99" spans="1:3" ht="198" customHeight="1" outlineLevel="1">
      <c r="A99" s="25" t="s">
        <v>122</v>
      </c>
      <c r="B99" s="21" t="s">
        <v>118</v>
      </c>
      <c r="C99" s="19">
        <v>27718.5</v>
      </c>
    </row>
    <row r="100" spans="1:3" ht="47.25" customHeight="1" outlineLevel="1">
      <c r="A100" s="25" t="s">
        <v>123</v>
      </c>
      <c r="B100" s="21" t="s">
        <v>112</v>
      </c>
      <c r="C100" s="19">
        <v>527</v>
      </c>
    </row>
    <row r="101" spans="1:3" ht="83.25" customHeight="1">
      <c r="A101" s="25" t="s">
        <v>159</v>
      </c>
      <c r="B101" s="21" t="s">
        <v>193</v>
      </c>
      <c r="C101" s="19">
        <v>9018.9</v>
      </c>
    </row>
    <row r="102" spans="1:3" ht="29.25" customHeight="1">
      <c r="A102" s="25" t="s">
        <v>16</v>
      </c>
      <c r="B102" s="21" t="s">
        <v>48</v>
      </c>
      <c r="C102" s="19">
        <f>SUM(C103:C105)</f>
        <v>3319.2</v>
      </c>
    </row>
    <row r="103" spans="1:3" ht="92.25" customHeight="1">
      <c r="A103" s="25" t="s">
        <v>154</v>
      </c>
      <c r="B103" s="21" t="s">
        <v>124</v>
      </c>
      <c r="C103" s="19">
        <v>1605.2</v>
      </c>
    </row>
    <row r="104" spans="1:3" ht="200.25" customHeight="1">
      <c r="A104" s="25" t="s">
        <v>153</v>
      </c>
      <c r="B104" s="22" t="s">
        <v>194</v>
      </c>
      <c r="C104" s="19">
        <v>1010</v>
      </c>
    </row>
    <row r="105" spans="1:3" ht="66" customHeight="1">
      <c r="A105" s="25" t="s">
        <v>152</v>
      </c>
      <c r="B105" s="22" t="s">
        <v>135</v>
      </c>
      <c r="C105" s="19">
        <v>704</v>
      </c>
    </row>
    <row r="106" spans="1:3" s="11" customFormat="1" ht="27" customHeight="1">
      <c r="A106" s="34" t="s">
        <v>49</v>
      </c>
      <c r="B106" s="34"/>
      <c r="C106" s="19">
        <f>C9+C52</f>
        <v>3588096.6900000004</v>
      </c>
    </row>
    <row r="107" spans="1:3" s="11" customFormat="1" ht="27" customHeight="1">
      <c r="A107" s="12"/>
      <c r="B107" s="12"/>
      <c r="C107" s="4"/>
    </row>
    <row r="108" spans="1:3" s="11" customFormat="1" ht="27" customHeight="1">
      <c r="A108" s="12"/>
      <c r="B108" s="12"/>
      <c r="C108" s="4"/>
    </row>
    <row r="109" spans="1:3" s="11" customFormat="1" ht="27" customHeight="1">
      <c r="A109" s="12"/>
      <c r="B109" s="12"/>
      <c r="C109" s="28"/>
    </row>
    <row r="110" spans="1:3" s="11" customFormat="1" ht="15.75">
      <c r="A110" s="13"/>
      <c r="B110" s="14"/>
      <c r="C110" s="2"/>
    </row>
    <row r="111" spans="1:3" s="11" customFormat="1" ht="15.75">
      <c r="A111" s="13"/>
      <c r="B111" s="14"/>
      <c r="C111" s="2"/>
    </row>
    <row r="150" ht="15.75">
      <c r="A150" s="29"/>
    </row>
    <row r="151" ht="15.75">
      <c r="A151" s="29"/>
    </row>
  </sheetData>
  <sheetProtection/>
  <mergeCells count="5">
    <mergeCell ref="A106:B106"/>
    <mergeCell ref="B1:C1"/>
    <mergeCell ref="B2:C2"/>
    <mergeCell ref="B3:C3"/>
    <mergeCell ref="A5:C5"/>
  </mergeCells>
  <printOptions/>
  <pageMargins left="0.7874015748031497" right="0.3937007874015748" top="0.5905511811023623" bottom="0.4724409448818898" header="0.31496062992125984" footer="0.3937007874015748"/>
  <pageSetup firstPageNumber="25" useFirstPageNumber="1" horizontalDpi="600" verticalDpi="600" orientation="portrait" paperSize="9" scale="88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2015-11-12T02:04:05Z</cp:lastPrinted>
  <dcterms:created xsi:type="dcterms:W3CDTF">2008-12-23T03:53:18Z</dcterms:created>
  <dcterms:modified xsi:type="dcterms:W3CDTF">2015-12-29T03:02:46Z</dcterms:modified>
  <cp:category/>
  <cp:version/>
  <cp:contentType/>
  <cp:contentStatus/>
</cp:coreProperties>
</file>