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'Отчет'!$18:$18</definedName>
    <definedName name="_xlnm.Print_Area" localSheetId="0">'Отчет'!$A$1:$Q$130</definedName>
  </definedNames>
  <calcPr fullCalcOnLoad="1"/>
</workbook>
</file>

<file path=xl/sharedStrings.xml><?xml version="1.0" encoding="utf-8"?>
<sst xmlns="http://schemas.openxmlformats.org/spreadsheetml/2006/main" count="264" uniqueCount="139">
  <si>
    <t xml:space="preserve"> </t>
  </si>
  <si>
    <t>Утв.план 2006 года</t>
  </si>
  <si>
    <t>(плюс, минус)</t>
  </si>
  <si>
    <t>Уточн.план 2006 года</t>
  </si>
  <si>
    <t>Уточн.план 2 кв</t>
  </si>
  <si>
    <t>Утв.план 4 кв</t>
  </si>
  <si>
    <t>Думы ЗАТО Северск</t>
  </si>
  <si>
    <t>от____________2006 №______</t>
  </si>
  <si>
    <t xml:space="preserve">  </t>
  </si>
  <si>
    <t>Раздел, Подраздел</t>
  </si>
  <si>
    <t>Получатели бюджетных средств</t>
  </si>
  <si>
    <t xml:space="preserve"> Расчет  за 25 Октября 2006 г.</t>
  </si>
  <si>
    <t>Действующие и отложенные документы, бюджет и внебюджет</t>
  </si>
  <si>
    <t xml:space="preserve">Задана маска для классификации:--- **** ---**19 *** 310 </t>
  </si>
  <si>
    <t>В расчет утвержденных лимитов включены кварталы:1 кв.,2 кв.,3 кв.,4 кв.</t>
  </si>
  <si>
    <t>(тыс.руб.)</t>
  </si>
  <si>
    <t>0100</t>
  </si>
  <si>
    <t>Общегосударственные вопросы</t>
  </si>
  <si>
    <t>0103</t>
  </si>
  <si>
    <t>Дума ЗАТО Северск</t>
  </si>
  <si>
    <t>0104</t>
  </si>
  <si>
    <t>Администрация ЗАТО Северск</t>
  </si>
  <si>
    <t>Финансовое управление Администрации ЗАТО Северск</t>
  </si>
  <si>
    <t>0106</t>
  </si>
  <si>
    <t>Счетная палата ЗАТО Северск</t>
  </si>
  <si>
    <t>0300</t>
  </si>
  <si>
    <t>Национальная безопасность и правоохранительная деятельность</t>
  </si>
  <si>
    <t>0302</t>
  </si>
  <si>
    <t>Управление внутренних дел  МВД России в городе Северск Томской области - милиция общественной безопасности</t>
  </si>
  <si>
    <t>0309</t>
  </si>
  <si>
    <t>Управление по делам защиты населения и территорий от чрезвычайных ситуаций Администрации ЗАТО Северск</t>
  </si>
  <si>
    <t>0700</t>
  </si>
  <si>
    <t>Образование</t>
  </si>
  <si>
    <t>0701</t>
  </si>
  <si>
    <t>МДОУ КВ "Детский сад № 6 "Журавушка"</t>
  </si>
  <si>
    <t>МДОУ "Детский сад № 7"</t>
  </si>
  <si>
    <t>МДОУ КВ "Детский сад № 10 "Волчок"</t>
  </si>
  <si>
    <t>МДОУ "Детский сад № 17"</t>
  </si>
  <si>
    <t>МДОУ "Детский сад № 31"</t>
  </si>
  <si>
    <t>МДОУ "Детский сад № 34"</t>
  </si>
  <si>
    <t>МДОУ "Детский сад № 37"</t>
  </si>
  <si>
    <t>МДОУ КВ "Детский сад № 47 "Лебедь"</t>
  </si>
  <si>
    <t>МДОУ "Детский сад № 48"</t>
  </si>
  <si>
    <t>МДОУ "Детский сад № 50"</t>
  </si>
  <si>
    <t>МДОУ "Детский сад № 54"</t>
  </si>
  <si>
    <t>МДОУ ЦРР детский сад № 58 "Родничок"</t>
  </si>
  <si>
    <t>0702</t>
  </si>
  <si>
    <t>МУ ЗАТО Северск "СОШ № 78"</t>
  </si>
  <si>
    <t>МУ ЗАТО Северск "СОШ № 80"</t>
  </si>
  <si>
    <t>МУ ЗАТО Северск "СОШ № 86"</t>
  </si>
  <si>
    <t>МУ ЗАТО Северск "СОШ № 88"</t>
  </si>
  <si>
    <t>МУ "Орловская школа"</t>
  </si>
  <si>
    <t>МУ "В(с) ОСШ школа № 79"</t>
  </si>
  <si>
    <t>МОУ ЗАТО Северск ДОД ДМШ им.П.И.Чайковского</t>
  </si>
  <si>
    <t>МОУ ДОД "Художественная школа"</t>
  </si>
  <si>
    <t>МОУ ЗАТО Северск ДОД СДЮСШОР "Лидер"</t>
  </si>
  <si>
    <t>МОУ ЗАТО Северск ДОД ДЮСШ НВС "Русь"</t>
  </si>
  <si>
    <t>МОУ ЗАТО Северск ДОД СДЮСШОР им.Л.Егоровой</t>
  </si>
  <si>
    <t>МОУ ЗАТО Северск ДОД СДЮСШ хоккея и футбола "Смена"</t>
  </si>
  <si>
    <t>0709</t>
  </si>
  <si>
    <t>МУ ДОЛ "Берёзка"</t>
  </si>
  <si>
    <t>МУ ЗАТО Северск ДОЛ "Восход"</t>
  </si>
  <si>
    <t>0800</t>
  </si>
  <si>
    <t>Культура, кинематография и средства массовой информации</t>
  </si>
  <si>
    <t>0801</t>
  </si>
  <si>
    <t>МУ ЦДБ</t>
  </si>
  <si>
    <t>МУ "Самусьский центр культуры"</t>
  </si>
  <si>
    <t>МУ "СМТ"</t>
  </si>
  <si>
    <t>МУ "СПП"</t>
  </si>
  <si>
    <t>0900</t>
  </si>
  <si>
    <t>Здравоохранение и спорт</t>
  </si>
  <si>
    <t>0901</t>
  </si>
  <si>
    <t>ФГУЗ ЦМСЧ №81 ФМБА России</t>
  </si>
  <si>
    <t xml:space="preserve"> - молочная кухня</t>
  </si>
  <si>
    <t xml:space="preserve"> - станция скорой медицинской помощи</t>
  </si>
  <si>
    <t xml:space="preserve"> - перинатальный центр (роддом)</t>
  </si>
  <si>
    <t>1000</t>
  </si>
  <si>
    <t>Социальная политика</t>
  </si>
  <si>
    <t>1002</t>
  </si>
  <si>
    <t>МУ "Центр жилищных субсидий"</t>
  </si>
  <si>
    <t>0400</t>
  </si>
  <si>
    <t>Национальная экономика</t>
  </si>
  <si>
    <t>0408</t>
  </si>
  <si>
    <t>МУ ПАТП - приобретение автобусов</t>
  </si>
  <si>
    <t>МОУ ЗАТО Северск ДОД СДЮСШОР Олимпийского резерва гимнастики им. Р.Кузнецова</t>
  </si>
  <si>
    <t>0500</t>
  </si>
  <si>
    <t>Жилищно-коммунальное хозяйство</t>
  </si>
  <si>
    <t>0501</t>
  </si>
  <si>
    <t>Управление жилищно-коммунального хозяйства, транспорта и связи Администрации ЗАТО Северск - Модернизация лифтов в домах муниципального жилищного фонда</t>
  </si>
  <si>
    <t>ФГУЗ ЦМСЧ №81 ФМБА России - организация общих врачебных практик</t>
  </si>
  <si>
    <t>МДОУ "Детский сад № 16"</t>
  </si>
  <si>
    <t>МДОУ КВ "Детский сад № 18 "Ласточка"</t>
  </si>
  <si>
    <t>МДОУ "Детский сад № 19"</t>
  </si>
  <si>
    <t>МДОУ КВ "Детский сад № 27 "Елочка"</t>
  </si>
  <si>
    <t>МДОУ КВ "Детский сад № 30 "Львенок"</t>
  </si>
  <si>
    <t>МДОУ КВ "Детский сад № 35 "Одуванчик"</t>
  </si>
  <si>
    <t>МДОУ "Детский сад № 40"</t>
  </si>
  <si>
    <t>МДОУ "Детский сад № 44"</t>
  </si>
  <si>
    <t>МДОУ "Детский сад № 45"</t>
  </si>
  <si>
    <t>МДОУ "Детский сад № 52"</t>
  </si>
  <si>
    <t>МДОУ "Детский сад № 53"</t>
  </si>
  <si>
    <t>МДОУ "Детский сад № 55"</t>
  </si>
  <si>
    <t>МДОУ "Детский сад № 56"</t>
  </si>
  <si>
    <t>МДОУ "Детский сад № 57"</t>
  </si>
  <si>
    <t>МДОУ "Детский сад № 59"</t>
  </si>
  <si>
    <t>МДОУ "Детский сад № 60"</t>
  </si>
  <si>
    <t>МУ "СОШ № 87"</t>
  </si>
  <si>
    <t>МУ "СОШ № 193"</t>
  </si>
  <si>
    <t>МУ "СОШ № 198"</t>
  </si>
  <si>
    <t>МОУ ЗАТО Северск ДОД ЦДТ</t>
  </si>
  <si>
    <t>МУ ЦГБ</t>
  </si>
  <si>
    <t>МУ "Музей г.Северска"</t>
  </si>
  <si>
    <t>0804</t>
  </si>
  <si>
    <t>С.М.И. МУ газета "Диалог"</t>
  </si>
  <si>
    <t xml:space="preserve"> 1</t>
  </si>
  <si>
    <t>МОУ "Самусьский лицей имени академика В.В.Пекарского"</t>
  </si>
  <si>
    <t>МОУ "Северская гимназия"</t>
  </si>
  <si>
    <t>МУ ЗАТО Северск "СОШ № 90"</t>
  </si>
  <si>
    <t>I</t>
  </si>
  <si>
    <t>Уточн.план       1 кв</t>
  </si>
  <si>
    <t>Утв.план                   3 кв</t>
  </si>
  <si>
    <t>Приложение 10 к Решению</t>
  </si>
  <si>
    <t>Приобретение оборудования за счет средств  местного бюджета, в  том числе:</t>
  </si>
  <si>
    <t>II</t>
  </si>
  <si>
    <t>Приобретение оборудования за счет средств  федерального бюджета, в  том числе:</t>
  </si>
  <si>
    <t>III</t>
  </si>
  <si>
    <t>Приобретение оборудования за счет средств  областного бюджета, в  том числе:</t>
  </si>
  <si>
    <t>IV</t>
  </si>
  <si>
    <t>V</t>
  </si>
  <si>
    <t>Приобретение оборудования за счет средств от предпринимательской и иной деятельности,приносящей доход</t>
  </si>
  <si>
    <t>Приобретение оборудования по инновационным программам за счет средств субсидии областного бюджета</t>
  </si>
  <si>
    <t>VI</t>
  </si>
  <si>
    <t>Приобретение оборудования для реализации приоритетного национального проекта в сфере здравоохранения  за счет средств субсидии областного бюджета</t>
  </si>
  <si>
    <t>ВСЕГО : приобретение оборудования</t>
  </si>
  <si>
    <t>План финансирования на приобретение оборудования по ЗАТО Северск на 2006 год за счет средств местного бюджета, остатков субвенции 2005 года из федерального бюджета, субсидии из областного бюджета и средств от предпринимательской и иной деятельности, приносящей доход</t>
  </si>
  <si>
    <t>Утв.     план        1кв</t>
  </si>
  <si>
    <t>Утв.    план              2 кв</t>
  </si>
  <si>
    <t>Уточн.     план            3 кв</t>
  </si>
  <si>
    <t>Уточн.    план 4 кв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</si>
</sst>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11">
    <font>
      <sz val="10"/>
      <name val="Arial"/>
      <family val="0"/>
    </font>
    <font>
      <sz val="8"/>
      <name val="Arial"/>
      <family val="0"/>
    </font>
    <font>
      <sz val="8"/>
      <name val="Arial Cyr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sz val="13"/>
      <name val="Times New Roman"/>
      <family val="1"/>
    </font>
    <font>
      <sz val="13"/>
      <name val="Arial"/>
      <family val="0"/>
    </font>
    <font>
      <b/>
      <sz val="12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Alignment="1">
      <alignment horizontal="left" vertical="justify"/>
    </xf>
    <xf numFmtId="49" fontId="0" fillId="0" borderId="0" xfId="0" applyNumberFormat="1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165" fontId="5" fillId="2" borderId="0" xfId="17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justify" wrapText="1"/>
    </xf>
    <xf numFmtId="49" fontId="5" fillId="0" borderId="1" xfId="0" applyNumberFormat="1" applyFont="1" applyBorder="1" applyAlignment="1">
      <alignment horizontal="left" vertical="justify" wrapText="1"/>
    </xf>
    <xf numFmtId="49" fontId="4" fillId="0" borderId="1" xfId="0" applyNumberFormat="1" applyFont="1" applyBorder="1" applyAlignment="1">
      <alignment horizontal="left" vertical="justify" wrapText="1"/>
    </xf>
    <xf numFmtId="49" fontId="0" fillId="0" borderId="0" xfId="0" applyNumberFormat="1" applyAlignment="1">
      <alignment horizontal="left" vertical="justify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4" fontId="4" fillId="2" borderId="2" xfId="0" applyNumberFormat="1" applyFont="1" applyFill="1" applyBorder="1" applyAlignment="1" quotePrefix="1">
      <alignment horizontal="center" vertical="center" wrapText="1"/>
    </xf>
    <xf numFmtId="4" fontId="4" fillId="0" borderId="2" xfId="0" applyNumberFormat="1" applyFont="1" applyBorder="1" applyAlignment="1" quotePrefix="1">
      <alignment horizontal="center" vertical="center" wrapText="1"/>
    </xf>
    <xf numFmtId="0" fontId="5" fillId="0" borderId="0" xfId="0" applyFont="1" applyAlignment="1" quotePrefix="1">
      <alignment horizontal="left"/>
    </xf>
    <xf numFmtId="49" fontId="5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justify" wrapText="1"/>
    </xf>
    <xf numFmtId="4" fontId="8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8" fillId="0" borderId="1" xfId="0" applyNumberFormat="1" applyFont="1" applyBorder="1" applyAlignment="1" quotePrefix="1">
      <alignment horizontal="left" vertical="justify" wrapText="1"/>
    </xf>
    <xf numFmtId="49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/>
    </xf>
    <xf numFmtId="0" fontId="10" fillId="0" borderId="1" xfId="0" applyFont="1" applyBorder="1" applyAlignment="1" quotePrefix="1">
      <alignment horizontal="left" wrapText="1"/>
    </xf>
    <xf numFmtId="4" fontId="10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NumberFormat="1" applyFont="1" applyAlignment="1" quotePrefix="1">
      <alignment horizontal="center" vertical="center" wrapText="1"/>
    </xf>
    <xf numFmtId="0" fontId="7" fillId="0" borderId="0" xfId="0" applyFont="1" applyAlignment="1">
      <alignment/>
    </xf>
  </cellXfs>
  <cellStyles count="7">
    <cellStyle name="Normal" xfId="0"/>
    <cellStyle name="Currency" xfId="15"/>
    <cellStyle name="Currency [0]" xfId="16"/>
    <cellStyle name="Обычный_proekt_2005_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95"/>
  <sheetViews>
    <sheetView tabSelected="1" zoomScale="75" zoomScaleNormal="75" workbookViewId="0" topLeftCell="A1">
      <pane xSplit="2" ySplit="18" topLeftCell="C19" activePane="bottomRight" state="frozen"/>
      <selection pane="topLeft" activeCell="A1" sqref="A1"/>
      <selection pane="topRight" activeCell="C1" sqref="C1"/>
      <selection pane="bottomLeft" activeCell="A19" sqref="A19"/>
      <selection pane="bottomRight" activeCell="C19" sqref="C19"/>
    </sheetView>
  </sheetViews>
  <sheetFormatPr defaultColWidth="9.140625" defaultRowHeight="12.75" outlineLevelCol="1"/>
  <cols>
    <col min="1" max="1" width="8.7109375" style="4" customWidth="1"/>
    <col min="2" max="2" width="53.7109375" style="3" customWidth="1"/>
    <col min="3" max="3" width="11.00390625" style="1" customWidth="1"/>
    <col min="4" max="4" width="10.7109375" style="1" customWidth="1"/>
    <col min="5" max="5" width="11.57421875" style="1" customWidth="1"/>
    <col min="6" max="6" width="9.57421875" style="1" customWidth="1"/>
    <col min="7" max="7" width="17.7109375" style="1" hidden="1" customWidth="1" outlineLevel="1"/>
    <col min="8" max="8" width="15.7109375" style="0" hidden="1" customWidth="1" outlineLevel="1"/>
    <col min="9" max="9" width="9.140625" style="0" customWidth="1" collapsed="1"/>
    <col min="10" max="11" width="17.7109375" style="0" hidden="1" customWidth="1" outlineLevel="1"/>
    <col min="12" max="12" width="11.28125" style="0" customWidth="1" collapsed="1"/>
    <col min="13" max="13" width="9.57421875" style="0" customWidth="1"/>
    <col min="14" max="14" width="10.7109375" style="0" customWidth="1"/>
    <col min="15" max="15" width="10.00390625" style="0" customWidth="1"/>
    <col min="16" max="16" width="10.8515625" style="0" customWidth="1"/>
    <col min="17" max="17" width="10.28125" style="0" customWidth="1"/>
  </cols>
  <sheetData>
    <row r="1" spans="1:17" ht="15.75">
      <c r="A1" s="8" t="s">
        <v>0</v>
      </c>
      <c r="B1" s="9"/>
      <c r="C1" s="10"/>
      <c r="D1" s="10"/>
      <c r="E1" s="10"/>
      <c r="F1" s="10"/>
      <c r="G1" s="10"/>
      <c r="H1" s="11"/>
      <c r="I1" s="11"/>
      <c r="J1" s="11"/>
      <c r="K1" s="11"/>
      <c r="L1" s="11"/>
      <c r="M1" s="11"/>
      <c r="N1" s="11"/>
      <c r="O1" s="32" t="s">
        <v>121</v>
      </c>
      <c r="P1" s="32"/>
      <c r="Q1" s="11"/>
    </row>
    <row r="2" spans="1:17" ht="15.75">
      <c r="A2" s="8" t="s">
        <v>8</v>
      </c>
      <c r="B2" s="9"/>
      <c r="C2" s="10"/>
      <c r="D2" s="10"/>
      <c r="E2" s="10"/>
      <c r="F2" s="10"/>
      <c r="G2" s="10"/>
      <c r="H2" s="11"/>
      <c r="I2" s="11"/>
      <c r="J2" s="11"/>
      <c r="K2" s="11"/>
      <c r="L2" s="11"/>
      <c r="M2" s="11"/>
      <c r="N2" s="11"/>
      <c r="O2" s="12" t="s">
        <v>6</v>
      </c>
      <c r="P2" s="12"/>
      <c r="Q2" s="11"/>
    </row>
    <row r="3" spans="1:17" ht="15.75">
      <c r="A3" s="8" t="s">
        <v>8</v>
      </c>
      <c r="B3" s="9"/>
      <c r="C3" s="10"/>
      <c r="D3" s="10"/>
      <c r="E3" s="10"/>
      <c r="F3" s="10"/>
      <c r="G3" s="10"/>
      <c r="H3" s="11"/>
      <c r="I3" s="11"/>
      <c r="J3" s="11"/>
      <c r="K3" s="11"/>
      <c r="L3" s="11"/>
      <c r="M3" s="11"/>
      <c r="N3" s="11"/>
      <c r="O3" s="13" t="s">
        <v>7</v>
      </c>
      <c r="P3" s="13"/>
      <c r="Q3" s="11"/>
    </row>
    <row r="4" spans="1:17" ht="15.75">
      <c r="A4" s="8" t="s">
        <v>8</v>
      </c>
      <c r="B4" s="9" t="s">
        <v>0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90" customHeight="1">
      <c r="A5" s="8" t="s">
        <v>8</v>
      </c>
      <c r="B5" s="45" t="s">
        <v>134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11"/>
      <c r="O5" s="11"/>
      <c r="P5" s="11"/>
      <c r="Q5" s="11"/>
    </row>
    <row r="6" spans="1:17" ht="15.75" hidden="1">
      <c r="A6" s="8" t="s">
        <v>8</v>
      </c>
      <c r="B6" s="9" t="s">
        <v>11</v>
      </c>
      <c r="C6" s="10"/>
      <c r="D6" s="10"/>
      <c r="E6" s="10"/>
      <c r="F6" s="10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5.75" hidden="1">
      <c r="A7" s="8" t="s">
        <v>8</v>
      </c>
      <c r="B7" s="9" t="s">
        <v>12</v>
      </c>
      <c r="C7" s="10"/>
      <c r="D7" s="10"/>
      <c r="E7" s="10"/>
      <c r="F7" s="10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15.75" hidden="1">
      <c r="A8" s="8"/>
      <c r="B8" s="9" t="s">
        <v>0</v>
      </c>
      <c r="C8" s="10"/>
      <c r="D8" s="10"/>
      <c r="E8" s="10"/>
      <c r="F8" s="10"/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5.75" hidden="1">
      <c r="A9" s="8"/>
      <c r="B9" s="9" t="s">
        <v>14</v>
      </c>
      <c r="C9" s="10"/>
      <c r="D9" s="10"/>
      <c r="E9" s="10"/>
      <c r="F9" s="10"/>
      <c r="G9" s="10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15.75" hidden="1">
      <c r="A10" s="8"/>
      <c r="B10" s="9" t="s">
        <v>13</v>
      </c>
      <c r="C10" s="10"/>
      <c r="D10" s="10"/>
      <c r="E10" s="10"/>
      <c r="F10" s="10"/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5.75" hidden="1">
      <c r="A11" s="8"/>
      <c r="B11" s="9"/>
      <c r="C11" s="10"/>
      <c r="D11" s="10"/>
      <c r="E11" s="10"/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5.75" hidden="1">
      <c r="A12" s="8"/>
      <c r="B12" s="9"/>
      <c r="C12" s="10"/>
      <c r="D12" s="10"/>
      <c r="E12" s="10"/>
      <c r="F12" s="10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5.75" hidden="1">
      <c r="A13" s="8"/>
      <c r="B13" s="9"/>
      <c r="C13" s="10"/>
      <c r="D13" s="10"/>
      <c r="E13" s="10"/>
      <c r="F13" s="10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5.75" hidden="1">
      <c r="A14" s="8"/>
      <c r="B14" s="9"/>
      <c r="C14" s="10"/>
      <c r="D14" s="10"/>
      <c r="E14" s="10"/>
      <c r="F14" s="10"/>
      <c r="G14" s="10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5.75" hidden="1">
      <c r="A15" s="8"/>
      <c r="B15" s="9"/>
      <c r="C15" s="10"/>
      <c r="D15" s="10"/>
      <c r="E15" s="10"/>
      <c r="F15" s="10"/>
      <c r="G15" s="10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5.75" hidden="1">
      <c r="A16" s="8"/>
      <c r="B16" s="9"/>
      <c r="C16" s="10"/>
      <c r="D16" s="10"/>
      <c r="E16" s="10"/>
      <c r="F16" s="10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5.75">
      <c r="A17" s="8"/>
      <c r="B17" s="9"/>
      <c r="C17" s="10"/>
      <c r="D17" s="10"/>
      <c r="E17" s="10"/>
      <c r="F17" s="10"/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4" t="s">
        <v>15</v>
      </c>
    </row>
    <row r="18" spans="1:17" s="2" customFormat="1" ht="67.5" customHeight="1">
      <c r="A18" s="15" t="s">
        <v>9</v>
      </c>
      <c r="B18" s="16" t="s">
        <v>10</v>
      </c>
      <c r="C18" s="17" t="s">
        <v>1</v>
      </c>
      <c r="D18" s="18" t="s">
        <v>2</v>
      </c>
      <c r="E18" s="18" t="s">
        <v>3</v>
      </c>
      <c r="F18" s="31" t="s">
        <v>135</v>
      </c>
      <c r="G18" s="18" t="s">
        <v>2</v>
      </c>
      <c r="H18" s="30" t="s">
        <v>119</v>
      </c>
      <c r="I18" s="31" t="s">
        <v>136</v>
      </c>
      <c r="J18" s="18" t="s">
        <v>2</v>
      </c>
      <c r="K18" s="18" t="s">
        <v>4</v>
      </c>
      <c r="L18" s="31" t="s">
        <v>120</v>
      </c>
      <c r="M18" s="18" t="s">
        <v>2</v>
      </c>
      <c r="N18" s="30" t="s">
        <v>137</v>
      </c>
      <c r="O18" s="17" t="s">
        <v>5</v>
      </c>
      <c r="P18" s="18" t="s">
        <v>2</v>
      </c>
      <c r="Q18" s="30" t="s">
        <v>138</v>
      </c>
    </row>
    <row r="19" spans="1:17" s="2" customFormat="1" ht="14.25" customHeight="1">
      <c r="A19" s="19" t="s">
        <v>114</v>
      </c>
      <c r="B19" s="24">
        <v>2</v>
      </c>
      <c r="C19" s="20">
        <v>3</v>
      </c>
      <c r="D19" s="20">
        <v>4</v>
      </c>
      <c r="E19" s="20">
        <v>5</v>
      </c>
      <c r="F19" s="20">
        <v>6</v>
      </c>
      <c r="G19" s="20">
        <v>7</v>
      </c>
      <c r="H19" s="20">
        <v>8</v>
      </c>
      <c r="I19" s="20">
        <v>7</v>
      </c>
      <c r="J19" s="20">
        <v>10</v>
      </c>
      <c r="K19" s="20">
        <v>11</v>
      </c>
      <c r="L19" s="20">
        <v>8</v>
      </c>
      <c r="M19" s="20">
        <v>9</v>
      </c>
      <c r="N19" s="20">
        <v>10</v>
      </c>
      <c r="O19" s="20">
        <v>11</v>
      </c>
      <c r="P19" s="20">
        <v>12</v>
      </c>
      <c r="Q19" s="20">
        <v>13</v>
      </c>
    </row>
    <row r="20" spans="1:17" s="37" customFormat="1" ht="33">
      <c r="A20" s="34" t="s">
        <v>118</v>
      </c>
      <c r="B20" s="35" t="s">
        <v>122</v>
      </c>
      <c r="C20" s="36">
        <f>C21+C26+C29+C56+C61+C66</f>
        <v>8641</v>
      </c>
      <c r="D20" s="36">
        <f aca="true" t="shared" si="0" ref="D20:Q20">D21+D26+D29+D56+D61+D66</f>
        <v>1171.4</v>
      </c>
      <c r="E20" s="36">
        <f t="shared" si="0"/>
        <v>9812.4</v>
      </c>
      <c r="F20" s="36">
        <f t="shared" si="0"/>
        <v>64</v>
      </c>
      <c r="G20" s="36">
        <f t="shared" si="0"/>
        <v>0</v>
      </c>
      <c r="H20" s="36">
        <f t="shared" si="0"/>
        <v>64</v>
      </c>
      <c r="I20" s="36">
        <f t="shared" si="0"/>
        <v>973.7</v>
      </c>
      <c r="J20" s="36">
        <f t="shared" si="0"/>
        <v>0</v>
      </c>
      <c r="K20" s="36">
        <f t="shared" si="0"/>
        <v>973.7</v>
      </c>
      <c r="L20" s="36">
        <f t="shared" si="0"/>
        <v>3292</v>
      </c>
      <c r="M20" s="36">
        <f t="shared" si="0"/>
        <v>7</v>
      </c>
      <c r="N20" s="36">
        <f t="shared" si="0"/>
        <v>3412</v>
      </c>
      <c r="O20" s="36">
        <f t="shared" si="0"/>
        <v>4311.3</v>
      </c>
      <c r="P20" s="36">
        <f t="shared" si="0"/>
        <v>1051.4</v>
      </c>
      <c r="Q20" s="36">
        <f t="shared" si="0"/>
        <v>5362.700000000001</v>
      </c>
    </row>
    <row r="21" spans="1:17" ht="15.75">
      <c r="A21" s="21" t="s">
        <v>16</v>
      </c>
      <c r="B21" s="25" t="s">
        <v>17</v>
      </c>
      <c r="C21" s="22">
        <v>1070</v>
      </c>
      <c r="D21" s="22">
        <v>200</v>
      </c>
      <c r="E21" s="22">
        <v>1270</v>
      </c>
      <c r="F21" s="22">
        <v>0</v>
      </c>
      <c r="G21" s="22">
        <v>0</v>
      </c>
      <c r="H21" s="22">
        <v>0</v>
      </c>
      <c r="I21" s="22">
        <v>100</v>
      </c>
      <c r="J21" s="22">
        <v>0</v>
      </c>
      <c r="K21" s="22">
        <v>100</v>
      </c>
      <c r="L21" s="22">
        <v>870</v>
      </c>
      <c r="M21" s="22">
        <v>0</v>
      </c>
      <c r="N21" s="22">
        <v>870</v>
      </c>
      <c r="O21" s="22">
        <v>100</v>
      </c>
      <c r="P21" s="22">
        <v>200</v>
      </c>
      <c r="Q21" s="22">
        <v>300</v>
      </c>
    </row>
    <row r="22" spans="1:17" s="38" customFormat="1" ht="15.75">
      <c r="A22" s="19" t="s">
        <v>18</v>
      </c>
      <c r="B22" s="26" t="s">
        <v>19</v>
      </c>
      <c r="C22" s="23">
        <v>40</v>
      </c>
      <c r="D22" s="23">
        <v>0</v>
      </c>
      <c r="E22" s="23">
        <v>40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40</v>
      </c>
      <c r="M22" s="23">
        <v>0</v>
      </c>
      <c r="N22" s="23">
        <v>40</v>
      </c>
      <c r="O22" s="23">
        <v>0</v>
      </c>
      <c r="P22" s="23">
        <v>0</v>
      </c>
      <c r="Q22" s="23">
        <v>0</v>
      </c>
    </row>
    <row r="23" spans="1:17" s="38" customFormat="1" ht="15.75">
      <c r="A23" s="19" t="s">
        <v>20</v>
      </c>
      <c r="B23" s="26" t="s">
        <v>21</v>
      </c>
      <c r="C23" s="23">
        <v>350</v>
      </c>
      <c r="D23" s="23">
        <v>0</v>
      </c>
      <c r="E23" s="23">
        <v>350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350</v>
      </c>
      <c r="M23" s="23">
        <v>0</v>
      </c>
      <c r="N23" s="23">
        <v>350</v>
      </c>
      <c r="O23" s="23">
        <v>0</v>
      </c>
      <c r="P23" s="23">
        <v>0</v>
      </c>
      <c r="Q23" s="23">
        <v>0</v>
      </c>
    </row>
    <row r="24" spans="1:17" s="38" customFormat="1" ht="31.5">
      <c r="A24" s="19" t="s">
        <v>20</v>
      </c>
      <c r="B24" s="26" t="s">
        <v>22</v>
      </c>
      <c r="C24" s="23">
        <v>380</v>
      </c>
      <c r="D24" s="23">
        <v>200</v>
      </c>
      <c r="E24" s="23">
        <v>580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380</v>
      </c>
      <c r="M24" s="23">
        <v>0</v>
      </c>
      <c r="N24" s="23">
        <v>380</v>
      </c>
      <c r="O24" s="23">
        <v>0</v>
      </c>
      <c r="P24" s="23">
        <v>200</v>
      </c>
      <c r="Q24" s="23">
        <v>200</v>
      </c>
    </row>
    <row r="25" spans="1:17" s="38" customFormat="1" ht="15.75">
      <c r="A25" s="19" t="s">
        <v>23</v>
      </c>
      <c r="B25" s="26" t="s">
        <v>24</v>
      </c>
      <c r="C25" s="23">
        <v>300</v>
      </c>
      <c r="D25" s="23">
        <v>0</v>
      </c>
      <c r="E25" s="23">
        <v>300</v>
      </c>
      <c r="F25" s="23">
        <v>0</v>
      </c>
      <c r="G25" s="23">
        <v>0</v>
      </c>
      <c r="H25" s="23">
        <v>0</v>
      </c>
      <c r="I25" s="23">
        <v>100</v>
      </c>
      <c r="J25" s="23">
        <v>0</v>
      </c>
      <c r="K25" s="23">
        <v>100</v>
      </c>
      <c r="L25" s="23">
        <v>100</v>
      </c>
      <c r="M25" s="23">
        <v>0</v>
      </c>
      <c r="N25" s="23">
        <v>100</v>
      </c>
      <c r="O25" s="23">
        <v>100</v>
      </c>
      <c r="P25" s="23">
        <v>0</v>
      </c>
      <c r="Q25" s="23">
        <v>100</v>
      </c>
    </row>
    <row r="26" spans="1:17" ht="31.5">
      <c r="A26" s="21" t="s">
        <v>25</v>
      </c>
      <c r="B26" s="25" t="s">
        <v>26</v>
      </c>
      <c r="C26" s="22">
        <v>27</v>
      </c>
      <c r="D26" s="22">
        <v>98</v>
      </c>
      <c r="E26" s="22">
        <v>125</v>
      </c>
      <c r="F26" s="22">
        <v>0</v>
      </c>
      <c r="G26" s="22">
        <v>0</v>
      </c>
      <c r="H26" s="22">
        <v>0</v>
      </c>
      <c r="I26" s="22">
        <v>4</v>
      </c>
      <c r="J26" s="22">
        <v>0</v>
      </c>
      <c r="K26" s="22">
        <v>4</v>
      </c>
      <c r="L26" s="22">
        <v>4</v>
      </c>
      <c r="M26" s="22">
        <v>0</v>
      </c>
      <c r="N26" s="22">
        <v>4</v>
      </c>
      <c r="O26" s="22">
        <v>19</v>
      </c>
      <c r="P26" s="22">
        <v>98</v>
      </c>
      <c r="Q26" s="22">
        <v>117</v>
      </c>
    </row>
    <row r="27" spans="1:17" s="38" customFormat="1" ht="47.25">
      <c r="A27" s="19" t="s">
        <v>27</v>
      </c>
      <c r="B27" s="26" t="s">
        <v>28</v>
      </c>
      <c r="C27" s="23">
        <v>0</v>
      </c>
      <c r="D27" s="23">
        <v>98</v>
      </c>
      <c r="E27" s="23">
        <v>98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98</v>
      </c>
      <c r="Q27" s="23">
        <v>98</v>
      </c>
    </row>
    <row r="28" spans="1:17" s="38" customFormat="1" ht="47.25">
      <c r="A28" s="19" t="s">
        <v>29</v>
      </c>
      <c r="B28" s="26" t="s">
        <v>30</v>
      </c>
      <c r="C28" s="23">
        <v>27</v>
      </c>
      <c r="D28" s="23">
        <v>0</v>
      </c>
      <c r="E28" s="23">
        <v>27</v>
      </c>
      <c r="F28" s="23">
        <v>0</v>
      </c>
      <c r="G28" s="23">
        <v>0</v>
      </c>
      <c r="H28" s="23">
        <v>0</v>
      </c>
      <c r="I28" s="23">
        <v>4</v>
      </c>
      <c r="J28" s="23">
        <v>0</v>
      </c>
      <c r="K28" s="23">
        <v>4</v>
      </c>
      <c r="L28" s="23">
        <v>4</v>
      </c>
      <c r="M28" s="23">
        <v>0</v>
      </c>
      <c r="N28" s="23">
        <v>4</v>
      </c>
      <c r="O28" s="23">
        <v>19</v>
      </c>
      <c r="P28" s="23">
        <v>0</v>
      </c>
      <c r="Q28" s="23">
        <v>19</v>
      </c>
    </row>
    <row r="29" spans="1:17" ht="15.75">
      <c r="A29" s="21" t="s">
        <v>31</v>
      </c>
      <c r="B29" s="25" t="s">
        <v>32</v>
      </c>
      <c r="C29" s="22">
        <f>SUM(C30:C55)</f>
        <v>2668.2</v>
      </c>
      <c r="D29" s="22">
        <f aca="true" t="shared" si="1" ref="D29:Q29">SUM(D30:D55)</f>
        <v>610.5</v>
      </c>
      <c r="E29" s="22">
        <f t="shared" si="1"/>
        <v>3278.7</v>
      </c>
      <c r="F29" s="22">
        <f t="shared" si="1"/>
        <v>0</v>
      </c>
      <c r="G29" s="22">
        <f t="shared" si="1"/>
        <v>0</v>
      </c>
      <c r="H29" s="22">
        <f t="shared" si="1"/>
        <v>0</v>
      </c>
      <c r="I29" s="22">
        <f t="shared" si="1"/>
        <v>269.7</v>
      </c>
      <c r="J29" s="22">
        <f t="shared" si="1"/>
        <v>0</v>
      </c>
      <c r="K29" s="22">
        <f t="shared" si="1"/>
        <v>269.7</v>
      </c>
      <c r="L29" s="22">
        <f t="shared" si="1"/>
        <v>1725.6</v>
      </c>
      <c r="M29" s="22">
        <f t="shared" si="1"/>
        <v>7</v>
      </c>
      <c r="N29" s="22">
        <f t="shared" si="1"/>
        <v>1845.6</v>
      </c>
      <c r="O29" s="22">
        <f t="shared" si="1"/>
        <v>672.9</v>
      </c>
      <c r="P29" s="22">
        <f t="shared" si="1"/>
        <v>490.5</v>
      </c>
      <c r="Q29" s="22">
        <f t="shared" si="1"/>
        <v>1163.4</v>
      </c>
    </row>
    <row r="30" spans="1:17" s="38" customFormat="1" ht="15.75">
      <c r="A30" s="19" t="s">
        <v>33</v>
      </c>
      <c r="B30" s="26" t="s">
        <v>34</v>
      </c>
      <c r="C30" s="23">
        <v>0</v>
      </c>
      <c r="D30" s="23">
        <v>8.7</v>
      </c>
      <c r="E30" s="23">
        <v>8.7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8.7</v>
      </c>
      <c r="Q30" s="23">
        <v>8.7</v>
      </c>
    </row>
    <row r="31" spans="1:17" s="38" customFormat="1" ht="15.75">
      <c r="A31" s="19" t="s">
        <v>33</v>
      </c>
      <c r="B31" s="26" t="s">
        <v>35</v>
      </c>
      <c r="C31" s="23">
        <v>12</v>
      </c>
      <c r="D31" s="23">
        <v>0</v>
      </c>
      <c r="E31" s="23">
        <v>12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12</v>
      </c>
      <c r="P31" s="23">
        <v>0</v>
      </c>
      <c r="Q31" s="23">
        <v>12</v>
      </c>
    </row>
    <row r="32" spans="1:17" s="38" customFormat="1" ht="15.75">
      <c r="A32" s="19" t="s">
        <v>33</v>
      </c>
      <c r="B32" s="26" t="s">
        <v>36</v>
      </c>
      <c r="C32" s="23">
        <v>20</v>
      </c>
      <c r="D32" s="23">
        <v>0</v>
      </c>
      <c r="E32" s="23">
        <v>20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20</v>
      </c>
      <c r="P32" s="23">
        <v>0</v>
      </c>
      <c r="Q32" s="23">
        <v>20</v>
      </c>
    </row>
    <row r="33" spans="1:17" s="38" customFormat="1" ht="15.75">
      <c r="A33" s="19" t="s">
        <v>33</v>
      </c>
      <c r="B33" s="26" t="s">
        <v>37</v>
      </c>
      <c r="C33" s="23">
        <v>254</v>
      </c>
      <c r="D33" s="23">
        <v>0</v>
      </c>
      <c r="E33" s="23">
        <v>254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74</v>
      </c>
      <c r="M33" s="23">
        <v>0</v>
      </c>
      <c r="N33" s="23">
        <v>74</v>
      </c>
      <c r="O33" s="23">
        <v>180</v>
      </c>
      <c r="P33" s="23">
        <v>0</v>
      </c>
      <c r="Q33" s="23">
        <v>180</v>
      </c>
    </row>
    <row r="34" spans="1:17" s="38" customFormat="1" ht="15.75">
      <c r="A34" s="19" t="s">
        <v>33</v>
      </c>
      <c r="B34" s="26" t="s">
        <v>38</v>
      </c>
      <c r="C34" s="23">
        <v>90</v>
      </c>
      <c r="D34" s="23">
        <v>0</v>
      </c>
      <c r="E34" s="23">
        <v>90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10</v>
      </c>
      <c r="M34" s="23">
        <v>0</v>
      </c>
      <c r="N34" s="23">
        <v>10</v>
      </c>
      <c r="O34" s="23">
        <v>80</v>
      </c>
      <c r="P34" s="23">
        <v>0</v>
      </c>
      <c r="Q34" s="23">
        <v>80</v>
      </c>
    </row>
    <row r="35" spans="1:17" s="38" customFormat="1" ht="15.75">
      <c r="A35" s="19" t="s">
        <v>33</v>
      </c>
      <c r="B35" s="26" t="s">
        <v>39</v>
      </c>
      <c r="C35" s="23">
        <v>100</v>
      </c>
      <c r="D35" s="23">
        <v>0</v>
      </c>
      <c r="E35" s="23">
        <v>100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100</v>
      </c>
      <c r="P35" s="23">
        <v>0</v>
      </c>
      <c r="Q35" s="23">
        <v>100</v>
      </c>
    </row>
    <row r="36" spans="1:17" s="38" customFormat="1" ht="15.75">
      <c r="A36" s="19" t="s">
        <v>33</v>
      </c>
      <c r="B36" s="26" t="s">
        <v>40</v>
      </c>
      <c r="C36" s="23">
        <v>98</v>
      </c>
      <c r="D36" s="23">
        <v>40.8</v>
      </c>
      <c r="E36" s="23">
        <v>138.8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98</v>
      </c>
      <c r="P36" s="23">
        <v>40.8</v>
      </c>
      <c r="Q36" s="23">
        <v>138.8</v>
      </c>
    </row>
    <row r="37" spans="1:17" s="38" customFormat="1" ht="15.75">
      <c r="A37" s="19" t="s">
        <v>33</v>
      </c>
      <c r="B37" s="26" t="s">
        <v>41</v>
      </c>
      <c r="C37" s="23">
        <v>100</v>
      </c>
      <c r="D37" s="23">
        <v>0</v>
      </c>
      <c r="E37" s="23">
        <v>100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100</v>
      </c>
      <c r="M37" s="23">
        <v>0</v>
      </c>
      <c r="N37" s="23">
        <v>100</v>
      </c>
      <c r="O37" s="23">
        <v>0</v>
      </c>
      <c r="P37" s="23">
        <v>0</v>
      </c>
      <c r="Q37" s="23">
        <v>0</v>
      </c>
    </row>
    <row r="38" spans="1:17" s="38" customFormat="1" ht="15.75">
      <c r="A38" s="19" t="s">
        <v>33</v>
      </c>
      <c r="B38" s="26" t="s">
        <v>42</v>
      </c>
      <c r="C38" s="23">
        <f>7-7</f>
        <v>0</v>
      </c>
      <c r="D38" s="23">
        <v>7</v>
      </c>
      <c r="E38" s="23">
        <v>7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f>7-7</f>
        <v>0</v>
      </c>
      <c r="M38" s="23">
        <v>7</v>
      </c>
      <c r="N38" s="23">
        <v>7</v>
      </c>
      <c r="O38" s="23">
        <v>0</v>
      </c>
      <c r="P38" s="23">
        <v>0</v>
      </c>
      <c r="Q38" s="23">
        <v>0</v>
      </c>
    </row>
    <row r="39" spans="1:17" s="38" customFormat="1" ht="15.75">
      <c r="A39" s="19" t="s">
        <v>33</v>
      </c>
      <c r="B39" s="26" t="s">
        <v>43</v>
      </c>
      <c r="C39" s="23">
        <v>7</v>
      </c>
      <c r="D39" s="23">
        <v>0</v>
      </c>
      <c r="E39" s="23">
        <v>7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7</v>
      </c>
      <c r="P39" s="23">
        <v>0</v>
      </c>
      <c r="Q39" s="23">
        <v>7</v>
      </c>
    </row>
    <row r="40" spans="1:17" s="38" customFormat="1" ht="15.75">
      <c r="A40" s="19" t="s">
        <v>33</v>
      </c>
      <c r="B40" s="26" t="s">
        <v>44</v>
      </c>
      <c r="C40" s="23">
        <v>4</v>
      </c>
      <c r="D40" s="23">
        <v>0</v>
      </c>
      <c r="E40" s="23">
        <v>4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4</v>
      </c>
      <c r="M40" s="23">
        <v>0</v>
      </c>
      <c r="N40" s="23">
        <v>4</v>
      </c>
      <c r="O40" s="23">
        <v>0</v>
      </c>
      <c r="P40" s="23">
        <v>0</v>
      </c>
      <c r="Q40" s="23">
        <v>0</v>
      </c>
    </row>
    <row r="41" spans="1:17" s="38" customFormat="1" ht="15.75">
      <c r="A41" s="19" t="s">
        <v>33</v>
      </c>
      <c r="B41" s="26" t="s">
        <v>45</v>
      </c>
      <c r="C41" s="23">
        <v>20</v>
      </c>
      <c r="D41" s="23">
        <v>0</v>
      </c>
      <c r="E41" s="23">
        <v>20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20</v>
      </c>
      <c r="P41" s="23">
        <v>0</v>
      </c>
      <c r="Q41" s="23">
        <v>20</v>
      </c>
    </row>
    <row r="42" spans="1:17" s="38" customFormat="1" ht="15.75">
      <c r="A42" s="19" t="s">
        <v>46</v>
      </c>
      <c r="B42" s="26" t="s">
        <v>47</v>
      </c>
      <c r="C42" s="23">
        <v>8.9</v>
      </c>
      <c r="D42" s="23">
        <v>0</v>
      </c>
      <c r="E42" s="23">
        <v>8.9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8.9</v>
      </c>
      <c r="P42" s="23">
        <v>0</v>
      </c>
      <c r="Q42" s="23">
        <v>8.9</v>
      </c>
    </row>
    <row r="43" spans="1:17" s="38" customFormat="1" ht="15.75">
      <c r="A43" s="19" t="s">
        <v>46</v>
      </c>
      <c r="B43" s="26" t="s">
        <v>48</v>
      </c>
      <c r="C43" s="23">
        <v>209.7</v>
      </c>
      <c r="D43" s="23">
        <v>0</v>
      </c>
      <c r="E43" s="23">
        <v>209.7</v>
      </c>
      <c r="F43" s="23">
        <v>0</v>
      </c>
      <c r="G43" s="23">
        <v>0</v>
      </c>
      <c r="H43" s="23">
        <v>0</v>
      </c>
      <c r="I43" s="23">
        <v>209.7</v>
      </c>
      <c r="J43" s="23">
        <v>0</v>
      </c>
      <c r="K43" s="23">
        <v>209.7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</row>
    <row r="44" spans="1:17" s="38" customFormat="1" ht="15.75">
      <c r="A44" s="19" t="s">
        <v>46</v>
      </c>
      <c r="B44" s="26" t="s">
        <v>49</v>
      </c>
      <c r="C44" s="23">
        <v>0</v>
      </c>
      <c r="D44" s="23">
        <v>1</v>
      </c>
      <c r="E44" s="23">
        <v>1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1</v>
      </c>
      <c r="Q44" s="23">
        <v>1</v>
      </c>
    </row>
    <row r="45" spans="1:17" s="38" customFormat="1" ht="15.75">
      <c r="A45" s="19" t="s">
        <v>46</v>
      </c>
      <c r="B45" s="26" t="s">
        <v>50</v>
      </c>
      <c r="C45" s="23">
        <v>60</v>
      </c>
      <c r="D45" s="23">
        <v>214.3</v>
      </c>
      <c r="E45" s="23">
        <v>274.3</v>
      </c>
      <c r="F45" s="23">
        <v>0</v>
      </c>
      <c r="G45" s="23">
        <v>0</v>
      </c>
      <c r="H45" s="23">
        <v>0</v>
      </c>
      <c r="I45" s="23">
        <v>60</v>
      </c>
      <c r="J45" s="23">
        <v>0</v>
      </c>
      <c r="K45" s="23">
        <v>60</v>
      </c>
      <c r="L45" s="23">
        <v>0</v>
      </c>
      <c r="M45" s="23">
        <v>0</v>
      </c>
      <c r="N45" s="23">
        <v>0</v>
      </c>
      <c r="O45" s="23">
        <v>0</v>
      </c>
      <c r="P45" s="23">
        <v>214.3</v>
      </c>
      <c r="Q45" s="23">
        <v>214.3</v>
      </c>
    </row>
    <row r="46" spans="1:17" s="38" customFormat="1" ht="15.75">
      <c r="A46" s="19" t="s">
        <v>46</v>
      </c>
      <c r="B46" s="26" t="s">
        <v>51</v>
      </c>
      <c r="C46" s="23">
        <v>33</v>
      </c>
      <c r="D46" s="23">
        <v>0</v>
      </c>
      <c r="E46" s="23">
        <v>33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23</v>
      </c>
      <c r="M46" s="23">
        <v>0</v>
      </c>
      <c r="N46" s="23">
        <v>23</v>
      </c>
      <c r="O46" s="23">
        <v>10</v>
      </c>
      <c r="P46" s="23">
        <v>0</v>
      </c>
      <c r="Q46" s="23">
        <v>10</v>
      </c>
    </row>
    <row r="47" spans="1:17" s="38" customFormat="1" ht="15.75">
      <c r="A47" s="19" t="s">
        <v>46</v>
      </c>
      <c r="B47" s="26" t="s">
        <v>52</v>
      </c>
      <c r="C47" s="23">
        <f>113-113</f>
        <v>0</v>
      </c>
      <c r="D47" s="23">
        <v>113</v>
      </c>
      <c r="E47" s="23">
        <v>113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f>113-113</f>
        <v>0</v>
      </c>
      <c r="M47" s="23">
        <v>0</v>
      </c>
      <c r="N47" s="23">
        <v>113</v>
      </c>
      <c r="O47" s="23">
        <v>0</v>
      </c>
      <c r="P47" s="23">
        <v>0</v>
      </c>
      <c r="Q47" s="23">
        <v>0</v>
      </c>
    </row>
    <row r="48" spans="1:17" s="38" customFormat="1" ht="31.5">
      <c r="A48" s="19" t="s">
        <v>46</v>
      </c>
      <c r="B48" s="26" t="s">
        <v>53</v>
      </c>
      <c r="C48" s="23">
        <v>70</v>
      </c>
      <c r="D48" s="23">
        <v>0</v>
      </c>
      <c r="E48" s="23">
        <v>70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20</v>
      </c>
      <c r="M48" s="23">
        <v>0</v>
      </c>
      <c r="N48" s="23">
        <v>20</v>
      </c>
      <c r="O48" s="23">
        <v>50</v>
      </c>
      <c r="P48" s="23">
        <v>0</v>
      </c>
      <c r="Q48" s="23">
        <v>50</v>
      </c>
    </row>
    <row r="49" spans="1:17" s="38" customFormat="1" ht="15.75">
      <c r="A49" s="19" t="s">
        <v>46</v>
      </c>
      <c r="B49" s="26" t="s">
        <v>54</v>
      </c>
      <c r="C49" s="23">
        <v>120</v>
      </c>
      <c r="D49" s="23">
        <v>0</v>
      </c>
      <c r="E49" s="23">
        <v>120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33</v>
      </c>
      <c r="M49" s="23">
        <v>0</v>
      </c>
      <c r="N49" s="23">
        <v>33</v>
      </c>
      <c r="O49" s="23">
        <v>87</v>
      </c>
      <c r="P49" s="23">
        <v>0</v>
      </c>
      <c r="Q49" s="23">
        <v>87</v>
      </c>
    </row>
    <row r="50" spans="1:17" s="38" customFormat="1" ht="15.75">
      <c r="A50" s="19" t="s">
        <v>46</v>
      </c>
      <c r="B50" s="26" t="s">
        <v>55</v>
      </c>
      <c r="C50" s="23">
        <v>31.4</v>
      </c>
      <c r="D50" s="23">
        <v>0</v>
      </c>
      <c r="E50" s="23">
        <v>31.4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31.4</v>
      </c>
      <c r="M50" s="23">
        <v>0</v>
      </c>
      <c r="N50" s="23">
        <v>31.4</v>
      </c>
      <c r="O50" s="23">
        <v>0</v>
      </c>
      <c r="P50" s="23">
        <v>0</v>
      </c>
      <c r="Q50" s="23">
        <v>0</v>
      </c>
    </row>
    <row r="51" spans="1:17" s="38" customFormat="1" ht="15.75">
      <c r="A51" s="19" t="s">
        <v>46</v>
      </c>
      <c r="B51" s="26" t="s">
        <v>56</v>
      </c>
      <c r="C51" s="23">
        <v>6</v>
      </c>
      <c r="D51" s="23">
        <v>0</v>
      </c>
      <c r="E51" s="23">
        <v>6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6</v>
      </c>
      <c r="M51" s="23">
        <v>0</v>
      </c>
      <c r="N51" s="23">
        <v>6</v>
      </c>
      <c r="O51" s="23">
        <v>0</v>
      </c>
      <c r="P51" s="23">
        <v>0</v>
      </c>
      <c r="Q51" s="23">
        <v>0</v>
      </c>
    </row>
    <row r="52" spans="1:17" s="38" customFormat="1" ht="31.5">
      <c r="A52" s="19" t="s">
        <v>46</v>
      </c>
      <c r="B52" s="26" t="s">
        <v>57</v>
      </c>
      <c r="C52" s="23">
        <v>6</v>
      </c>
      <c r="D52" s="23">
        <v>31.7</v>
      </c>
      <c r="E52" s="23">
        <v>37.7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6</v>
      </c>
      <c r="M52" s="23">
        <v>0</v>
      </c>
      <c r="N52" s="23">
        <v>6</v>
      </c>
      <c r="O52" s="23">
        <v>0</v>
      </c>
      <c r="P52" s="23">
        <v>31.7</v>
      </c>
      <c r="Q52" s="23">
        <v>31.7</v>
      </c>
    </row>
    <row r="53" spans="1:17" s="38" customFormat="1" ht="31.5">
      <c r="A53" s="19" t="s">
        <v>46</v>
      </c>
      <c r="B53" s="26" t="s">
        <v>58</v>
      </c>
      <c r="C53" s="23">
        <v>0</v>
      </c>
      <c r="D53" s="23">
        <v>50</v>
      </c>
      <c r="E53" s="23">
        <v>50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50</v>
      </c>
      <c r="Q53" s="23">
        <v>50</v>
      </c>
    </row>
    <row r="54" spans="1:17" s="38" customFormat="1" ht="15.75">
      <c r="A54" s="19" t="s">
        <v>59</v>
      </c>
      <c r="B54" s="26" t="s">
        <v>60</v>
      </c>
      <c r="C54" s="23">
        <v>0</v>
      </c>
      <c r="D54" s="23">
        <v>144</v>
      </c>
      <c r="E54" s="23">
        <v>144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144</v>
      </c>
      <c r="Q54" s="23">
        <v>144</v>
      </c>
    </row>
    <row r="55" spans="1:17" s="38" customFormat="1" ht="15.75">
      <c r="A55" s="19" t="s">
        <v>59</v>
      </c>
      <c r="B55" s="26" t="s">
        <v>61</v>
      </c>
      <c r="C55" s="23">
        <v>1418.2</v>
      </c>
      <c r="D55" s="23">
        <v>0</v>
      </c>
      <c r="E55" s="23">
        <v>1418.2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1418.2</v>
      </c>
      <c r="M55" s="23">
        <v>0</v>
      </c>
      <c r="N55" s="23">
        <v>1418.2</v>
      </c>
      <c r="O55" s="23">
        <v>0</v>
      </c>
      <c r="P55" s="23">
        <v>0</v>
      </c>
      <c r="Q55" s="23">
        <v>0</v>
      </c>
    </row>
    <row r="56" spans="1:17" ht="31.5">
      <c r="A56" s="21" t="s">
        <v>62</v>
      </c>
      <c r="B56" s="25" t="s">
        <v>63</v>
      </c>
      <c r="C56" s="22">
        <v>70.9</v>
      </c>
      <c r="D56" s="22">
        <v>62.9</v>
      </c>
      <c r="E56" s="22">
        <v>133.8</v>
      </c>
      <c r="F56" s="22">
        <v>64</v>
      </c>
      <c r="G56" s="22">
        <v>0</v>
      </c>
      <c r="H56" s="22">
        <v>64</v>
      </c>
      <c r="I56" s="22">
        <v>0</v>
      </c>
      <c r="J56" s="22">
        <v>0</v>
      </c>
      <c r="K56" s="22">
        <v>0</v>
      </c>
      <c r="L56" s="22">
        <v>6.9</v>
      </c>
      <c r="M56" s="22">
        <v>0</v>
      </c>
      <c r="N56" s="22">
        <v>6.9</v>
      </c>
      <c r="O56" s="22">
        <v>0</v>
      </c>
      <c r="P56" s="22">
        <v>62.9</v>
      </c>
      <c r="Q56" s="22">
        <v>62.9</v>
      </c>
    </row>
    <row r="57" spans="1:17" s="38" customFormat="1" ht="15.75">
      <c r="A57" s="19" t="s">
        <v>64</v>
      </c>
      <c r="B57" s="26" t="s">
        <v>65</v>
      </c>
      <c r="C57" s="23">
        <v>3.3</v>
      </c>
      <c r="D57" s="23">
        <v>0</v>
      </c>
      <c r="E57" s="23">
        <v>3.3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3.3</v>
      </c>
      <c r="M57" s="23">
        <v>0</v>
      </c>
      <c r="N57" s="23">
        <v>3.3</v>
      </c>
      <c r="O57" s="23">
        <v>0</v>
      </c>
      <c r="P57" s="23">
        <v>0</v>
      </c>
      <c r="Q57" s="23">
        <v>0</v>
      </c>
    </row>
    <row r="58" spans="1:17" s="38" customFormat="1" ht="15.75">
      <c r="A58" s="19" t="s">
        <v>64</v>
      </c>
      <c r="B58" s="26" t="s">
        <v>66</v>
      </c>
      <c r="C58" s="23">
        <v>3.6</v>
      </c>
      <c r="D58" s="23">
        <v>2.9</v>
      </c>
      <c r="E58" s="23">
        <v>6.5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3.6</v>
      </c>
      <c r="M58" s="23">
        <v>0</v>
      </c>
      <c r="N58" s="23">
        <v>3.6</v>
      </c>
      <c r="O58" s="23">
        <v>0</v>
      </c>
      <c r="P58" s="23">
        <v>2.9</v>
      </c>
      <c r="Q58" s="23">
        <v>2.9</v>
      </c>
    </row>
    <row r="59" spans="1:17" s="38" customFormat="1" ht="15.75">
      <c r="A59" s="19" t="s">
        <v>64</v>
      </c>
      <c r="B59" s="26" t="s">
        <v>67</v>
      </c>
      <c r="C59" s="23">
        <v>0</v>
      </c>
      <c r="D59" s="23">
        <v>60</v>
      </c>
      <c r="E59" s="23">
        <v>60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60</v>
      </c>
      <c r="Q59" s="23">
        <v>60</v>
      </c>
    </row>
    <row r="60" spans="1:17" s="38" customFormat="1" ht="15.75">
      <c r="A60" s="19" t="s">
        <v>64</v>
      </c>
      <c r="B60" s="26" t="s">
        <v>68</v>
      </c>
      <c r="C60" s="23">
        <v>64</v>
      </c>
      <c r="D60" s="23">
        <v>0</v>
      </c>
      <c r="E60" s="23">
        <v>64</v>
      </c>
      <c r="F60" s="23">
        <v>64</v>
      </c>
      <c r="G60" s="23">
        <v>0</v>
      </c>
      <c r="H60" s="23">
        <v>64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</row>
    <row r="61" spans="1:17" ht="15.75">
      <c r="A61" s="21" t="s">
        <v>69</v>
      </c>
      <c r="B61" s="25" t="s">
        <v>70</v>
      </c>
      <c r="C61" s="22">
        <v>4749.9</v>
      </c>
      <c r="D61" s="22">
        <v>200</v>
      </c>
      <c r="E61" s="22">
        <v>4949.9</v>
      </c>
      <c r="F61" s="22">
        <v>0</v>
      </c>
      <c r="G61" s="22">
        <v>0</v>
      </c>
      <c r="H61" s="22">
        <v>0</v>
      </c>
      <c r="I61" s="22">
        <v>600</v>
      </c>
      <c r="J61" s="22">
        <v>0</v>
      </c>
      <c r="K61" s="22">
        <v>600</v>
      </c>
      <c r="L61" s="22">
        <v>630.5</v>
      </c>
      <c r="M61" s="22">
        <v>0</v>
      </c>
      <c r="N61" s="22">
        <v>630.5</v>
      </c>
      <c r="O61" s="22">
        <v>3519.4</v>
      </c>
      <c r="P61" s="22">
        <v>200</v>
      </c>
      <c r="Q61" s="22">
        <v>3719.4</v>
      </c>
    </row>
    <row r="62" spans="1:17" ht="15.75">
      <c r="A62" s="21" t="s">
        <v>71</v>
      </c>
      <c r="B62" s="25" t="s">
        <v>72</v>
      </c>
      <c r="C62" s="22">
        <v>4749.9</v>
      </c>
      <c r="D62" s="22">
        <v>200</v>
      </c>
      <c r="E62" s="22">
        <v>4949.9</v>
      </c>
      <c r="F62" s="22">
        <v>0</v>
      </c>
      <c r="G62" s="22">
        <v>0</v>
      </c>
      <c r="H62" s="22">
        <v>0</v>
      </c>
      <c r="I62" s="22">
        <v>600</v>
      </c>
      <c r="J62" s="22">
        <v>0</v>
      </c>
      <c r="K62" s="22">
        <v>600</v>
      </c>
      <c r="L62" s="22">
        <v>630.5</v>
      </c>
      <c r="M62" s="22">
        <v>0</v>
      </c>
      <c r="N62" s="22">
        <v>630.5</v>
      </c>
      <c r="O62" s="22">
        <v>3519.4</v>
      </c>
      <c r="P62" s="22">
        <v>200</v>
      </c>
      <c r="Q62" s="22">
        <v>3719.4</v>
      </c>
    </row>
    <row r="63" spans="1:17" ht="15.75">
      <c r="A63" s="19" t="s">
        <v>71</v>
      </c>
      <c r="B63" s="26" t="s">
        <v>73</v>
      </c>
      <c r="C63" s="23">
        <v>0</v>
      </c>
      <c r="D63" s="23">
        <v>200</v>
      </c>
      <c r="E63" s="23">
        <v>200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200</v>
      </c>
      <c r="Q63" s="23">
        <v>200</v>
      </c>
    </row>
    <row r="64" spans="1:17" ht="15.75">
      <c r="A64" s="19" t="s">
        <v>71</v>
      </c>
      <c r="B64" s="26" t="s">
        <v>74</v>
      </c>
      <c r="C64" s="23">
        <v>3644.9</v>
      </c>
      <c r="D64" s="23">
        <v>0</v>
      </c>
      <c r="E64" s="23">
        <v>3644.9</v>
      </c>
      <c r="F64" s="23">
        <v>0</v>
      </c>
      <c r="G64" s="23">
        <v>0</v>
      </c>
      <c r="H64" s="23">
        <v>0</v>
      </c>
      <c r="I64" s="23">
        <v>600</v>
      </c>
      <c r="J64" s="23">
        <v>0</v>
      </c>
      <c r="K64" s="23">
        <v>600</v>
      </c>
      <c r="L64" s="23">
        <v>630.5</v>
      </c>
      <c r="M64" s="23">
        <v>0</v>
      </c>
      <c r="N64" s="23">
        <v>630.5</v>
      </c>
      <c r="O64" s="23">
        <v>2414.4</v>
      </c>
      <c r="P64" s="23">
        <v>0</v>
      </c>
      <c r="Q64" s="23">
        <v>2414.4</v>
      </c>
    </row>
    <row r="65" spans="1:17" ht="15.75">
      <c r="A65" s="19" t="s">
        <v>71</v>
      </c>
      <c r="B65" s="26" t="s">
        <v>75</v>
      </c>
      <c r="C65" s="23">
        <v>1105</v>
      </c>
      <c r="D65" s="23">
        <v>0</v>
      </c>
      <c r="E65" s="23">
        <v>1105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1105</v>
      </c>
      <c r="P65" s="23">
        <v>0</v>
      </c>
      <c r="Q65" s="23">
        <v>1105</v>
      </c>
    </row>
    <row r="66" spans="1:17" ht="15.75">
      <c r="A66" s="21" t="s">
        <v>76</v>
      </c>
      <c r="B66" s="25" t="s">
        <v>77</v>
      </c>
      <c r="C66" s="22">
        <v>55</v>
      </c>
      <c r="D66" s="22">
        <v>0</v>
      </c>
      <c r="E66" s="22">
        <v>55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55</v>
      </c>
      <c r="M66" s="22">
        <v>0</v>
      </c>
      <c r="N66" s="22">
        <v>55</v>
      </c>
      <c r="O66" s="22">
        <v>0</v>
      </c>
      <c r="P66" s="22">
        <v>0</v>
      </c>
      <c r="Q66" s="22">
        <v>0</v>
      </c>
    </row>
    <row r="67" spans="1:17" s="38" customFormat="1" ht="15.75">
      <c r="A67" s="19" t="s">
        <v>78</v>
      </c>
      <c r="B67" s="26" t="s">
        <v>79</v>
      </c>
      <c r="C67" s="23">
        <v>55</v>
      </c>
      <c r="D67" s="23">
        <v>0</v>
      </c>
      <c r="E67" s="23">
        <v>55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55</v>
      </c>
      <c r="M67" s="23">
        <v>0</v>
      </c>
      <c r="N67" s="23">
        <v>55</v>
      </c>
      <c r="O67" s="23">
        <v>0</v>
      </c>
      <c r="P67" s="23">
        <v>0</v>
      </c>
      <c r="Q67" s="23">
        <v>0</v>
      </c>
    </row>
    <row r="68" spans="1:17" ht="33">
      <c r="A68" s="21" t="s">
        <v>123</v>
      </c>
      <c r="B68" s="39" t="s">
        <v>124</v>
      </c>
      <c r="C68" s="22">
        <v>4497.1</v>
      </c>
      <c r="D68" s="22">
        <v>2.17</v>
      </c>
      <c r="E68" s="22">
        <v>4499.27</v>
      </c>
      <c r="F68" s="22">
        <v>5.1</v>
      </c>
      <c r="G68" s="22">
        <v>0</v>
      </c>
      <c r="H68" s="22">
        <v>5.1</v>
      </c>
      <c r="I68" s="22">
        <v>4492</v>
      </c>
      <c r="J68" s="22">
        <v>0</v>
      </c>
      <c r="K68" s="22">
        <v>4492</v>
      </c>
      <c r="L68" s="22">
        <v>0</v>
      </c>
      <c r="M68" s="22">
        <v>0</v>
      </c>
      <c r="N68" s="22">
        <v>0</v>
      </c>
      <c r="O68" s="22">
        <v>0</v>
      </c>
      <c r="P68" s="22">
        <v>2.17</v>
      </c>
      <c r="Q68" s="22">
        <v>2.17</v>
      </c>
    </row>
    <row r="69" spans="1:17" ht="15.75">
      <c r="A69" s="21" t="s">
        <v>80</v>
      </c>
      <c r="B69" s="25" t="s">
        <v>81</v>
      </c>
      <c r="C69" s="22">
        <v>4492</v>
      </c>
      <c r="D69" s="22">
        <v>0</v>
      </c>
      <c r="E69" s="22">
        <v>4492</v>
      </c>
      <c r="F69" s="22">
        <v>0</v>
      </c>
      <c r="G69" s="22">
        <v>0</v>
      </c>
      <c r="H69" s="22">
        <v>0</v>
      </c>
      <c r="I69" s="22">
        <v>4492</v>
      </c>
      <c r="J69" s="22">
        <v>0</v>
      </c>
      <c r="K69" s="22">
        <v>4492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</row>
    <row r="70" spans="1:17" s="38" customFormat="1" ht="15.75">
      <c r="A70" s="19" t="s">
        <v>82</v>
      </c>
      <c r="B70" s="26" t="s">
        <v>83</v>
      </c>
      <c r="C70" s="23">
        <v>4492</v>
      </c>
      <c r="D70" s="23">
        <v>0</v>
      </c>
      <c r="E70" s="23">
        <v>4492</v>
      </c>
      <c r="F70" s="23">
        <v>0</v>
      </c>
      <c r="G70" s="23">
        <v>0</v>
      </c>
      <c r="H70" s="23">
        <v>0</v>
      </c>
      <c r="I70" s="23">
        <v>4492</v>
      </c>
      <c r="J70" s="23">
        <v>0</v>
      </c>
      <c r="K70" s="23">
        <v>4492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</row>
    <row r="71" spans="1:17" ht="15.75">
      <c r="A71" s="21" t="s">
        <v>31</v>
      </c>
      <c r="B71" s="25" t="s">
        <v>32</v>
      </c>
      <c r="C71" s="22">
        <v>2.2</v>
      </c>
      <c r="D71" s="22">
        <v>0</v>
      </c>
      <c r="E71" s="22">
        <v>2.2</v>
      </c>
      <c r="F71" s="22">
        <v>2.2</v>
      </c>
      <c r="G71" s="22">
        <v>0</v>
      </c>
      <c r="H71" s="22">
        <v>2.2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</row>
    <row r="72" spans="1:17" s="38" customFormat="1" ht="31.5">
      <c r="A72" s="19" t="s">
        <v>46</v>
      </c>
      <c r="B72" s="26" t="s">
        <v>84</v>
      </c>
      <c r="C72" s="23">
        <v>2.2</v>
      </c>
      <c r="D72" s="23">
        <v>0</v>
      </c>
      <c r="E72" s="23">
        <v>2.2</v>
      </c>
      <c r="F72" s="23">
        <v>2.2</v>
      </c>
      <c r="G72" s="23">
        <v>0</v>
      </c>
      <c r="H72" s="23">
        <v>2.2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</row>
    <row r="73" spans="1:17" ht="31.5">
      <c r="A73" s="21" t="s">
        <v>62</v>
      </c>
      <c r="B73" s="25" t="s">
        <v>63</v>
      </c>
      <c r="C73" s="22">
        <v>2.9</v>
      </c>
      <c r="D73" s="22">
        <v>2.17</v>
      </c>
      <c r="E73" s="22">
        <v>5.07</v>
      </c>
      <c r="F73" s="22">
        <v>2.9</v>
      </c>
      <c r="G73" s="22">
        <v>0</v>
      </c>
      <c r="H73" s="22">
        <v>2.9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2.17</v>
      </c>
      <c r="Q73" s="22">
        <v>2.17</v>
      </c>
    </row>
    <row r="74" spans="1:17" s="38" customFormat="1" ht="15.75">
      <c r="A74" s="19" t="s">
        <v>64</v>
      </c>
      <c r="B74" s="26" t="s">
        <v>66</v>
      </c>
      <c r="C74" s="23">
        <v>0</v>
      </c>
      <c r="D74" s="23">
        <v>2.17</v>
      </c>
      <c r="E74" s="23">
        <v>2.17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2.17</v>
      </c>
      <c r="Q74" s="23">
        <v>2.17</v>
      </c>
    </row>
    <row r="75" spans="1:17" s="38" customFormat="1" ht="15.75">
      <c r="A75" s="19" t="s">
        <v>64</v>
      </c>
      <c r="B75" s="26" t="s">
        <v>67</v>
      </c>
      <c r="C75" s="23">
        <v>2.9</v>
      </c>
      <c r="D75" s="23">
        <v>0</v>
      </c>
      <c r="E75" s="23">
        <v>2.9</v>
      </c>
      <c r="F75" s="23">
        <v>2.9</v>
      </c>
      <c r="G75" s="23">
        <v>0</v>
      </c>
      <c r="H75" s="23">
        <v>2.9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</row>
    <row r="76" spans="1:17" ht="33">
      <c r="A76" s="21" t="s">
        <v>125</v>
      </c>
      <c r="B76" s="39" t="s">
        <v>126</v>
      </c>
      <c r="C76" s="22">
        <f>C77+C79</f>
        <v>1236</v>
      </c>
      <c r="D76" s="22">
        <f aca="true" t="shared" si="2" ref="D76:Q76">D77+D79</f>
        <v>0</v>
      </c>
      <c r="E76" s="22">
        <f t="shared" si="2"/>
        <v>1236</v>
      </c>
      <c r="F76" s="22">
        <f t="shared" si="2"/>
        <v>0</v>
      </c>
      <c r="G76" s="22">
        <f t="shared" si="2"/>
        <v>0</v>
      </c>
      <c r="H76" s="22">
        <f t="shared" si="2"/>
        <v>0</v>
      </c>
      <c r="I76" s="22">
        <f t="shared" si="2"/>
        <v>0</v>
      </c>
      <c r="J76" s="22">
        <f t="shared" si="2"/>
        <v>0</v>
      </c>
      <c r="K76" s="22">
        <f t="shared" si="2"/>
        <v>0</v>
      </c>
      <c r="L76" s="22">
        <f t="shared" si="2"/>
        <v>1236</v>
      </c>
      <c r="M76" s="22">
        <f t="shared" si="2"/>
        <v>0</v>
      </c>
      <c r="N76" s="22">
        <f t="shared" si="2"/>
        <v>1236</v>
      </c>
      <c r="O76" s="22">
        <f t="shared" si="2"/>
        <v>0</v>
      </c>
      <c r="P76" s="22">
        <f t="shared" si="2"/>
        <v>0</v>
      </c>
      <c r="Q76" s="22">
        <f t="shared" si="2"/>
        <v>0</v>
      </c>
    </row>
    <row r="77" spans="1:17" ht="15.75">
      <c r="A77" s="21" t="s">
        <v>85</v>
      </c>
      <c r="B77" s="25" t="s">
        <v>86</v>
      </c>
      <c r="C77" s="22">
        <v>1200</v>
      </c>
      <c r="D77" s="22">
        <v>0</v>
      </c>
      <c r="E77" s="22">
        <v>1200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1200</v>
      </c>
      <c r="M77" s="22">
        <v>0</v>
      </c>
      <c r="N77" s="22">
        <v>1200</v>
      </c>
      <c r="O77" s="22">
        <v>0</v>
      </c>
      <c r="P77" s="22">
        <v>0</v>
      </c>
      <c r="Q77" s="22">
        <v>0</v>
      </c>
    </row>
    <row r="78" spans="1:17" s="38" customFormat="1" ht="63">
      <c r="A78" s="19" t="s">
        <v>87</v>
      </c>
      <c r="B78" s="26" t="s">
        <v>88</v>
      </c>
      <c r="C78" s="23">
        <v>1200</v>
      </c>
      <c r="D78" s="23">
        <v>0</v>
      </c>
      <c r="E78" s="23">
        <v>1200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1200</v>
      </c>
      <c r="M78" s="23">
        <v>0</v>
      </c>
      <c r="N78" s="23">
        <v>1200</v>
      </c>
      <c r="O78" s="23">
        <v>0</v>
      </c>
      <c r="P78" s="23">
        <v>0</v>
      </c>
      <c r="Q78" s="23">
        <v>0</v>
      </c>
    </row>
    <row r="79" spans="1:17" ht="31.5">
      <c r="A79" s="21" t="s">
        <v>62</v>
      </c>
      <c r="B79" s="25" t="s">
        <v>63</v>
      </c>
      <c r="C79" s="22">
        <v>36</v>
      </c>
      <c r="D79" s="22">
        <v>0</v>
      </c>
      <c r="E79" s="22">
        <v>36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36</v>
      </c>
      <c r="M79" s="22">
        <v>0</v>
      </c>
      <c r="N79" s="22">
        <v>36</v>
      </c>
      <c r="O79" s="22">
        <v>0</v>
      </c>
      <c r="P79" s="22">
        <v>0</v>
      </c>
      <c r="Q79" s="22">
        <v>0</v>
      </c>
    </row>
    <row r="80" spans="1:17" s="38" customFormat="1" ht="15.75">
      <c r="A80" s="19" t="s">
        <v>64</v>
      </c>
      <c r="B80" s="26" t="s">
        <v>66</v>
      </c>
      <c r="C80" s="23">
        <v>36</v>
      </c>
      <c r="D80" s="23">
        <v>0</v>
      </c>
      <c r="E80" s="23">
        <v>36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36</v>
      </c>
      <c r="M80" s="23">
        <v>0</v>
      </c>
      <c r="N80" s="23">
        <v>36</v>
      </c>
      <c r="O80" s="23">
        <v>0</v>
      </c>
      <c r="P80" s="23">
        <v>0</v>
      </c>
      <c r="Q80" s="23">
        <v>0</v>
      </c>
    </row>
    <row r="81" spans="1:17" ht="47.25">
      <c r="A81" s="33" t="s">
        <v>127</v>
      </c>
      <c r="B81" s="40" t="s">
        <v>129</v>
      </c>
      <c r="C81" s="22">
        <f>C82+C117</f>
        <v>2667.34</v>
      </c>
      <c r="D81" s="22">
        <f aca="true" t="shared" si="3" ref="D81:Q81">D82+D117</f>
        <v>377.21000000000004</v>
      </c>
      <c r="E81" s="22">
        <f t="shared" si="3"/>
        <v>3044.5499999999997</v>
      </c>
      <c r="F81" s="22">
        <f t="shared" si="3"/>
        <v>0</v>
      </c>
      <c r="G81" s="22">
        <f t="shared" si="3"/>
        <v>0</v>
      </c>
      <c r="H81" s="22">
        <f t="shared" si="3"/>
        <v>0</v>
      </c>
      <c r="I81" s="22">
        <f t="shared" si="3"/>
        <v>186</v>
      </c>
      <c r="J81" s="22">
        <f t="shared" si="3"/>
        <v>0</v>
      </c>
      <c r="K81" s="22">
        <f t="shared" si="3"/>
        <v>186</v>
      </c>
      <c r="L81" s="22">
        <f t="shared" si="3"/>
        <v>1346.34</v>
      </c>
      <c r="M81" s="22">
        <f t="shared" si="3"/>
        <v>15.150000000000002</v>
      </c>
      <c r="N81" s="22">
        <f t="shared" si="3"/>
        <v>1361.4899999999998</v>
      </c>
      <c r="O81" s="22">
        <f t="shared" si="3"/>
        <v>1135</v>
      </c>
      <c r="P81" s="22">
        <f t="shared" si="3"/>
        <v>362.06</v>
      </c>
      <c r="Q81" s="22">
        <f t="shared" si="3"/>
        <v>1497.0599999999997</v>
      </c>
    </row>
    <row r="82" spans="1:17" ht="15.75">
      <c r="A82" s="21" t="s">
        <v>31</v>
      </c>
      <c r="B82" s="25" t="s">
        <v>32</v>
      </c>
      <c r="C82" s="22">
        <f>SUM(C83:C116)</f>
        <v>2212.34</v>
      </c>
      <c r="D82" s="22">
        <f aca="true" t="shared" si="4" ref="D82:Q82">SUM(D83:D116)</f>
        <v>319.61</v>
      </c>
      <c r="E82" s="22">
        <f t="shared" si="4"/>
        <v>2531.95</v>
      </c>
      <c r="F82" s="22">
        <f t="shared" si="4"/>
        <v>0</v>
      </c>
      <c r="G82" s="22">
        <f t="shared" si="4"/>
        <v>0</v>
      </c>
      <c r="H82" s="22">
        <f t="shared" si="4"/>
        <v>0</v>
      </c>
      <c r="I82" s="22">
        <f t="shared" si="4"/>
        <v>0</v>
      </c>
      <c r="J82" s="22">
        <f t="shared" si="4"/>
        <v>0</v>
      </c>
      <c r="K82" s="22">
        <f t="shared" si="4"/>
        <v>0</v>
      </c>
      <c r="L82" s="22">
        <f t="shared" si="4"/>
        <v>1077.34</v>
      </c>
      <c r="M82" s="22">
        <f t="shared" si="4"/>
        <v>15.150000000000002</v>
      </c>
      <c r="N82" s="22">
        <f t="shared" si="4"/>
        <v>1092.4899999999998</v>
      </c>
      <c r="O82" s="22">
        <f t="shared" si="4"/>
        <v>1135</v>
      </c>
      <c r="P82" s="22">
        <f t="shared" si="4"/>
        <v>304.46</v>
      </c>
      <c r="Q82" s="22">
        <f t="shared" si="4"/>
        <v>1439.4599999999998</v>
      </c>
    </row>
    <row r="83" spans="1:17" s="38" customFormat="1" ht="15.75">
      <c r="A83" s="19" t="s">
        <v>33</v>
      </c>
      <c r="B83" s="26" t="s">
        <v>34</v>
      </c>
      <c r="C83" s="23">
        <v>10</v>
      </c>
      <c r="D83" s="23">
        <v>0</v>
      </c>
      <c r="E83" s="23">
        <v>10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10</v>
      </c>
      <c r="P83" s="23">
        <v>0</v>
      </c>
      <c r="Q83" s="23">
        <v>10</v>
      </c>
    </row>
    <row r="84" spans="1:17" s="38" customFormat="1" ht="15.75">
      <c r="A84" s="19" t="s">
        <v>33</v>
      </c>
      <c r="B84" s="26" t="s">
        <v>35</v>
      </c>
      <c r="C84" s="23">
        <v>16.69</v>
      </c>
      <c r="D84" s="23">
        <v>0</v>
      </c>
      <c r="E84" s="23">
        <v>16.69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1.69</v>
      </c>
      <c r="M84" s="23">
        <v>0</v>
      </c>
      <c r="N84" s="23">
        <v>1.69</v>
      </c>
      <c r="O84" s="23">
        <v>15</v>
      </c>
      <c r="P84" s="23">
        <v>0</v>
      </c>
      <c r="Q84" s="23">
        <v>15</v>
      </c>
    </row>
    <row r="85" spans="1:17" s="38" customFormat="1" ht="15.75">
      <c r="A85" s="19" t="s">
        <v>33</v>
      </c>
      <c r="B85" s="26" t="s">
        <v>90</v>
      </c>
      <c r="C85" s="23">
        <v>20</v>
      </c>
      <c r="D85" s="23">
        <v>0</v>
      </c>
      <c r="E85" s="23">
        <v>20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20</v>
      </c>
      <c r="P85" s="23">
        <v>0</v>
      </c>
      <c r="Q85" s="23">
        <v>20</v>
      </c>
    </row>
    <row r="86" spans="1:17" s="38" customFormat="1" ht="15.75">
      <c r="A86" s="19" t="s">
        <v>33</v>
      </c>
      <c r="B86" s="26" t="s">
        <v>91</v>
      </c>
      <c r="C86" s="23">
        <v>52.8</v>
      </c>
      <c r="D86" s="23">
        <v>0</v>
      </c>
      <c r="E86" s="23">
        <v>52.8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12.8</v>
      </c>
      <c r="M86" s="23">
        <v>0</v>
      </c>
      <c r="N86" s="23">
        <v>12.8</v>
      </c>
      <c r="O86" s="23">
        <v>40</v>
      </c>
      <c r="P86" s="23">
        <v>0</v>
      </c>
      <c r="Q86" s="23">
        <v>40</v>
      </c>
    </row>
    <row r="87" spans="1:17" s="38" customFormat="1" ht="15.75">
      <c r="A87" s="19" t="s">
        <v>33</v>
      </c>
      <c r="B87" s="26" t="s">
        <v>92</v>
      </c>
      <c r="C87" s="23">
        <v>71.15</v>
      </c>
      <c r="D87" s="23">
        <v>0</v>
      </c>
      <c r="E87" s="23">
        <v>71.15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2.25</v>
      </c>
      <c r="M87" s="23">
        <v>0</v>
      </c>
      <c r="N87" s="23">
        <v>2.25</v>
      </c>
      <c r="O87" s="23">
        <v>68.9</v>
      </c>
      <c r="P87" s="23">
        <v>0</v>
      </c>
      <c r="Q87" s="23">
        <v>68.9</v>
      </c>
    </row>
    <row r="88" spans="1:17" s="38" customFormat="1" ht="15.75">
      <c r="A88" s="19" t="s">
        <v>33</v>
      </c>
      <c r="B88" s="26" t="s">
        <v>93</v>
      </c>
      <c r="C88" s="23">
        <v>40</v>
      </c>
      <c r="D88" s="23">
        <v>0</v>
      </c>
      <c r="E88" s="23">
        <v>40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40</v>
      </c>
      <c r="P88" s="23">
        <v>0</v>
      </c>
      <c r="Q88" s="23">
        <v>40</v>
      </c>
    </row>
    <row r="89" spans="1:17" s="38" customFormat="1" ht="15.75">
      <c r="A89" s="19" t="s">
        <v>33</v>
      </c>
      <c r="B89" s="26" t="s">
        <v>94</v>
      </c>
      <c r="C89" s="23">
        <v>30.1</v>
      </c>
      <c r="D89" s="23">
        <v>0</v>
      </c>
      <c r="E89" s="23">
        <v>30.1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30.1</v>
      </c>
      <c r="P89" s="23">
        <v>0</v>
      </c>
      <c r="Q89" s="23">
        <v>30.1</v>
      </c>
    </row>
    <row r="90" spans="1:17" s="38" customFormat="1" ht="15.75">
      <c r="A90" s="19" t="s">
        <v>33</v>
      </c>
      <c r="B90" s="26" t="s">
        <v>38</v>
      </c>
      <c r="C90" s="23">
        <v>10</v>
      </c>
      <c r="D90" s="23">
        <v>0</v>
      </c>
      <c r="E90" s="23">
        <v>10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10</v>
      </c>
      <c r="P90" s="23">
        <v>0</v>
      </c>
      <c r="Q90" s="23">
        <v>10</v>
      </c>
    </row>
    <row r="91" spans="1:17" s="38" customFormat="1" ht="15.75">
      <c r="A91" s="19" t="s">
        <v>33</v>
      </c>
      <c r="B91" s="26" t="s">
        <v>39</v>
      </c>
      <c r="C91" s="23">
        <v>122.4</v>
      </c>
      <c r="D91" s="23">
        <v>0</v>
      </c>
      <c r="E91" s="23">
        <v>122.4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10</v>
      </c>
      <c r="M91" s="23">
        <v>0</v>
      </c>
      <c r="N91" s="23">
        <v>10</v>
      </c>
      <c r="O91" s="23">
        <v>112.4</v>
      </c>
      <c r="P91" s="23">
        <v>0</v>
      </c>
      <c r="Q91" s="23">
        <v>112.4</v>
      </c>
    </row>
    <row r="92" spans="1:17" s="38" customFormat="1" ht="15.75">
      <c r="A92" s="19" t="s">
        <v>33</v>
      </c>
      <c r="B92" s="26" t="s">
        <v>95</v>
      </c>
      <c r="C92" s="23">
        <v>12</v>
      </c>
      <c r="D92" s="23">
        <v>52.51</v>
      </c>
      <c r="E92" s="23">
        <v>64.51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12</v>
      </c>
      <c r="M92" s="23">
        <v>0</v>
      </c>
      <c r="N92" s="23">
        <v>12</v>
      </c>
      <c r="O92" s="23">
        <v>0</v>
      </c>
      <c r="P92" s="23">
        <v>52.51</v>
      </c>
      <c r="Q92" s="23">
        <v>52.51</v>
      </c>
    </row>
    <row r="93" spans="1:17" s="38" customFormat="1" ht="15.75">
      <c r="A93" s="19" t="s">
        <v>33</v>
      </c>
      <c r="B93" s="26" t="s">
        <v>40</v>
      </c>
      <c r="C93" s="23">
        <v>110</v>
      </c>
      <c r="D93" s="23">
        <v>0</v>
      </c>
      <c r="E93" s="23">
        <v>110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90</v>
      </c>
      <c r="M93" s="23">
        <v>0</v>
      </c>
      <c r="N93" s="23">
        <v>90</v>
      </c>
      <c r="O93" s="23">
        <v>20</v>
      </c>
      <c r="P93" s="23">
        <v>0</v>
      </c>
      <c r="Q93" s="23">
        <v>20</v>
      </c>
    </row>
    <row r="94" spans="1:17" s="38" customFormat="1" ht="15.75">
      <c r="A94" s="19" t="s">
        <v>33</v>
      </c>
      <c r="B94" s="26" t="s">
        <v>96</v>
      </c>
      <c r="C94" s="23">
        <v>15</v>
      </c>
      <c r="D94" s="23">
        <v>0</v>
      </c>
      <c r="E94" s="23">
        <v>15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15</v>
      </c>
      <c r="M94" s="23">
        <v>0</v>
      </c>
      <c r="N94" s="23">
        <v>15</v>
      </c>
      <c r="O94" s="23">
        <v>0</v>
      </c>
      <c r="P94" s="23">
        <v>0</v>
      </c>
      <c r="Q94" s="23">
        <v>0</v>
      </c>
    </row>
    <row r="95" spans="1:17" s="38" customFormat="1" ht="15.75">
      <c r="A95" s="19" t="s">
        <v>33</v>
      </c>
      <c r="B95" s="26" t="s">
        <v>97</v>
      </c>
      <c r="C95" s="23">
        <f>285.85-44.85</f>
        <v>241.00000000000003</v>
      </c>
      <c r="D95" s="23">
        <f>4.85+44.85</f>
        <v>49.7</v>
      </c>
      <c r="E95" s="23">
        <v>290.7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f>44.85-44.85</f>
        <v>0</v>
      </c>
      <c r="M95" s="23">
        <v>44.85</v>
      </c>
      <c r="N95" s="23">
        <v>44.85</v>
      </c>
      <c r="O95" s="23">
        <v>241</v>
      </c>
      <c r="P95" s="23">
        <v>4.85</v>
      </c>
      <c r="Q95" s="23">
        <v>245.85</v>
      </c>
    </row>
    <row r="96" spans="1:17" s="38" customFormat="1" ht="15.75">
      <c r="A96" s="19" t="s">
        <v>33</v>
      </c>
      <c r="B96" s="26" t="s">
        <v>98</v>
      </c>
      <c r="C96" s="23">
        <v>24.2</v>
      </c>
      <c r="D96" s="23">
        <v>2.8</v>
      </c>
      <c r="E96" s="23">
        <v>27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24.2</v>
      </c>
      <c r="M96" s="23">
        <v>0</v>
      </c>
      <c r="N96" s="23">
        <v>24.2</v>
      </c>
      <c r="O96" s="23">
        <v>0</v>
      </c>
      <c r="P96" s="23">
        <v>2.8</v>
      </c>
      <c r="Q96" s="23">
        <v>2.8</v>
      </c>
    </row>
    <row r="97" spans="1:17" s="38" customFormat="1" ht="15.75">
      <c r="A97" s="19" t="s">
        <v>33</v>
      </c>
      <c r="B97" s="26" t="s">
        <v>41</v>
      </c>
      <c r="C97" s="23">
        <v>57.7</v>
      </c>
      <c r="D97" s="23">
        <v>0</v>
      </c>
      <c r="E97" s="23">
        <v>57.7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57.7</v>
      </c>
      <c r="M97" s="23">
        <v>0</v>
      </c>
      <c r="N97" s="23">
        <v>57.7</v>
      </c>
      <c r="O97" s="23">
        <v>0</v>
      </c>
      <c r="P97" s="23">
        <v>0</v>
      </c>
      <c r="Q97" s="23">
        <v>0</v>
      </c>
    </row>
    <row r="98" spans="1:17" s="38" customFormat="1" ht="15.75">
      <c r="A98" s="19" t="s">
        <v>33</v>
      </c>
      <c r="B98" s="26" t="s">
        <v>43</v>
      </c>
      <c r="C98" s="23">
        <v>6.9</v>
      </c>
      <c r="D98" s="23">
        <v>64.7</v>
      </c>
      <c r="E98" s="23">
        <v>71.6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6.9</v>
      </c>
      <c r="M98" s="23">
        <v>0</v>
      </c>
      <c r="N98" s="23">
        <v>6.9</v>
      </c>
      <c r="O98" s="23">
        <v>0</v>
      </c>
      <c r="P98" s="23">
        <v>64.7</v>
      </c>
      <c r="Q98" s="23">
        <v>64.7</v>
      </c>
    </row>
    <row r="99" spans="1:17" s="38" customFormat="1" ht="15.75">
      <c r="A99" s="19" t="s">
        <v>33</v>
      </c>
      <c r="B99" s="26" t="s">
        <v>99</v>
      </c>
      <c r="C99" s="23">
        <v>53</v>
      </c>
      <c r="D99" s="23">
        <v>0</v>
      </c>
      <c r="E99" s="23">
        <v>53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30</v>
      </c>
      <c r="M99" s="23">
        <v>0</v>
      </c>
      <c r="N99" s="23">
        <v>30</v>
      </c>
      <c r="O99" s="23">
        <v>23</v>
      </c>
      <c r="P99" s="23">
        <v>0</v>
      </c>
      <c r="Q99" s="23">
        <v>23</v>
      </c>
    </row>
    <row r="100" spans="1:17" s="38" customFormat="1" ht="15.75">
      <c r="A100" s="19" t="s">
        <v>33</v>
      </c>
      <c r="B100" s="26" t="s">
        <v>100</v>
      </c>
      <c r="C100" s="23">
        <v>40</v>
      </c>
      <c r="D100" s="23">
        <v>0</v>
      </c>
      <c r="E100" s="23">
        <v>40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40</v>
      </c>
      <c r="M100" s="23">
        <v>0</v>
      </c>
      <c r="N100" s="23">
        <v>40</v>
      </c>
      <c r="O100" s="23">
        <v>0</v>
      </c>
      <c r="P100" s="23">
        <v>0</v>
      </c>
      <c r="Q100" s="23">
        <v>0</v>
      </c>
    </row>
    <row r="101" spans="1:17" s="38" customFormat="1" ht="15.75">
      <c r="A101" s="19" t="s">
        <v>33</v>
      </c>
      <c r="B101" s="26" t="s">
        <v>44</v>
      </c>
      <c r="C101" s="23">
        <v>105.6</v>
      </c>
      <c r="D101" s="23">
        <v>0</v>
      </c>
      <c r="E101" s="23">
        <v>105.6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65.6</v>
      </c>
      <c r="M101" s="23">
        <v>0</v>
      </c>
      <c r="N101" s="23">
        <v>65.6</v>
      </c>
      <c r="O101" s="23">
        <v>40</v>
      </c>
      <c r="P101" s="23">
        <v>0</v>
      </c>
      <c r="Q101" s="23">
        <v>40</v>
      </c>
    </row>
    <row r="102" spans="1:17" s="38" customFormat="1" ht="15.75">
      <c r="A102" s="19" t="s">
        <v>33</v>
      </c>
      <c r="B102" s="26" t="s">
        <v>101</v>
      </c>
      <c r="C102" s="23">
        <v>60</v>
      </c>
      <c r="D102" s="23">
        <v>0</v>
      </c>
      <c r="E102" s="23">
        <v>60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60</v>
      </c>
      <c r="P102" s="23">
        <v>0</v>
      </c>
      <c r="Q102" s="23">
        <v>60</v>
      </c>
    </row>
    <row r="103" spans="1:17" s="38" customFormat="1" ht="15.75">
      <c r="A103" s="19" t="s">
        <v>33</v>
      </c>
      <c r="B103" s="26" t="s">
        <v>102</v>
      </c>
      <c r="C103" s="23">
        <v>196</v>
      </c>
      <c r="D103" s="23">
        <v>0</v>
      </c>
      <c r="E103" s="23">
        <v>196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196</v>
      </c>
      <c r="P103" s="23">
        <v>0</v>
      </c>
      <c r="Q103" s="23">
        <v>196</v>
      </c>
    </row>
    <row r="104" spans="1:17" s="38" customFormat="1" ht="15.75">
      <c r="A104" s="19" t="s">
        <v>33</v>
      </c>
      <c r="B104" s="26" t="s">
        <v>103</v>
      </c>
      <c r="C104" s="23">
        <v>30</v>
      </c>
      <c r="D104" s="23">
        <v>0</v>
      </c>
      <c r="E104" s="23">
        <v>30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30</v>
      </c>
      <c r="P104" s="23">
        <v>0</v>
      </c>
      <c r="Q104" s="23">
        <v>30</v>
      </c>
    </row>
    <row r="105" spans="1:17" s="38" customFormat="1" ht="15.75">
      <c r="A105" s="19" t="s">
        <v>33</v>
      </c>
      <c r="B105" s="26" t="s">
        <v>45</v>
      </c>
      <c r="C105" s="23">
        <v>173.5</v>
      </c>
      <c r="D105" s="23">
        <v>0</v>
      </c>
      <c r="E105" s="23">
        <v>173.5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93.5</v>
      </c>
      <c r="M105" s="23">
        <v>0</v>
      </c>
      <c r="N105" s="23">
        <v>93.5</v>
      </c>
      <c r="O105" s="23">
        <v>80</v>
      </c>
      <c r="P105" s="23">
        <v>0</v>
      </c>
      <c r="Q105" s="23">
        <v>80</v>
      </c>
    </row>
    <row r="106" spans="1:17" s="38" customFormat="1" ht="15.75">
      <c r="A106" s="19" t="s">
        <v>33</v>
      </c>
      <c r="B106" s="26" t="s">
        <v>104</v>
      </c>
      <c r="C106" s="23">
        <v>154.8</v>
      </c>
      <c r="D106" s="23">
        <v>32.3</v>
      </c>
      <c r="E106" s="23">
        <v>187.1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124.8</v>
      </c>
      <c r="M106" s="23">
        <v>0</v>
      </c>
      <c r="N106" s="23">
        <v>124.8</v>
      </c>
      <c r="O106" s="23">
        <v>30</v>
      </c>
      <c r="P106" s="23">
        <v>32.3</v>
      </c>
      <c r="Q106" s="23">
        <v>62.3</v>
      </c>
    </row>
    <row r="107" spans="1:17" s="38" customFormat="1" ht="15.75">
      <c r="A107" s="19" t="s">
        <v>33</v>
      </c>
      <c r="B107" s="26" t="s">
        <v>105</v>
      </c>
      <c r="C107" s="23">
        <v>152.6</v>
      </c>
      <c r="D107" s="23">
        <v>0</v>
      </c>
      <c r="E107" s="23">
        <v>152.6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84</v>
      </c>
      <c r="M107" s="23">
        <v>0</v>
      </c>
      <c r="N107" s="23">
        <v>84</v>
      </c>
      <c r="O107" s="23">
        <v>68.6</v>
      </c>
      <c r="P107" s="23">
        <v>0</v>
      </c>
      <c r="Q107" s="23">
        <v>68.6</v>
      </c>
    </row>
    <row r="108" spans="1:17" s="38" customFormat="1" ht="15.75">
      <c r="A108" s="19" t="s">
        <v>46</v>
      </c>
      <c r="B108" s="26" t="s">
        <v>47</v>
      </c>
      <c r="C108" s="23">
        <v>0</v>
      </c>
      <c r="D108" s="23">
        <v>34</v>
      </c>
      <c r="E108" s="23">
        <v>34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34</v>
      </c>
      <c r="Q108" s="23">
        <v>34</v>
      </c>
    </row>
    <row r="109" spans="1:17" s="38" customFormat="1" ht="15.75">
      <c r="A109" s="19" t="s">
        <v>46</v>
      </c>
      <c r="B109" s="26" t="s">
        <v>106</v>
      </c>
      <c r="C109" s="23">
        <v>103.3</v>
      </c>
      <c r="D109" s="23">
        <v>0</v>
      </c>
      <c r="E109" s="23">
        <v>103.3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103.3</v>
      </c>
      <c r="M109" s="23">
        <v>0</v>
      </c>
      <c r="N109" s="23">
        <v>103.3</v>
      </c>
      <c r="O109" s="23">
        <v>0</v>
      </c>
      <c r="P109" s="23">
        <v>0</v>
      </c>
      <c r="Q109" s="23">
        <v>0</v>
      </c>
    </row>
    <row r="110" spans="1:17" s="38" customFormat="1" ht="15.75">
      <c r="A110" s="19" t="s">
        <v>46</v>
      </c>
      <c r="B110" s="26" t="s">
        <v>107</v>
      </c>
      <c r="C110" s="23">
        <v>29.7</v>
      </c>
      <c r="D110" s="23">
        <v>0</v>
      </c>
      <c r="E110" s="23">
        <v>29.7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29.7</v>
      </c>
      <c r="M110" s="23">
        <v>-29.7</v>
      </c>
      <c r="N110" s="23">
        <v>0</v>
      </c>
      <c r="O110" s="23">
        <f>29.7-29.7</f>
        <v>0</v>
      </c>
      <c r="P110" s="23">
        <v>29.7</v>
      </c>
      <c r="Q110" s="23">
        <v>29.7</v>
      </c>
    </row>
    <row r="111" spans="1:17" s="38" customFormat="1" ht="15.75">
      <c r="A111" s="19" t="s">
        <v>46</v>
      </c>
      <c r="B111" s="26" t="s">
        <v>108</v>
      </c>
      <c r="C111" s="23">
        <v>0</v>
      </c>
      <c r="D111" s="23">
        <v>26</v>
      </c>
      <c r="E111" s="23">
        <v>26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26</v>
      </c>
      <c r="Q111" s="23">
        <v>26</v>
      </c>
    </row>
    <row r="112" spans="1:17" s="38" customFormat="1" ht="15.75">
      <c r="A112" s="19" t="s">
        <v>46</v>
      </c>
      <c r="B112" s="26" t="s">
        <v>51</v>
      </c>
      <c r="C112" s="23">
        <v>17.5</v>
      </c>
      <c r="D112" s="23">
        <v>0</v>
      </c>
      <c r="E112" s="23">
        <v>17.5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17.5</v>
      </c>
      <c r="M112" s="23">
        <v>0</v>
      </c>
      <c r="N112" s="23">
        <v>17.5</v>
      </c>
      <c r="O112" s="23">
        <v>0</v>
      </c>
      <c r="P112" s="23">
        <v>0</v>
      </c>
      <c r="Q112" s="23">
        <v>0</v>
      </c>
    </row>
    <row r="113" spans="1:17" s="38" customFormat="1" ht="15.75">
      <c r="A113" s="19" t="s">
        <v>46</v>
      </c>
      <c r="B113" s="26" t="s">
        <v>109</v>
      </c>
      <c r="C113" s="23">
        <v>0</v>
      </c>
      <c r="D113" s="23">
        <v>38.1</v>
      </c>
      <c r="E113" s="23">
        <v>38.1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38.1</v>
      </c>
      <c r="Q113" s="23">
        <v>38.1</v>
      </c>
    </row>
    <row r="114" spans="1:17" s="38" customFormat="1" ht="15.75">
      <c r="A114" s="19" t="s">
        <v>46</v>
      </c>
      <c r="B114" s="26" t="s">
        <v>56</v>
      </c>
      <c r="C114" s="23">
        <v>0</v>
      </c>
      <c r="D114" s="23">
        <v>19.5</v>
      </c>
      <c r="E114" s="23">
        <v>19.5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19.5</v>
      </c>
      <c r="Q114" s="23">
        <v>19.5</v>
      </c>
    </row>
    <row r="115" spans="1:17" s="38" customFormat="1" ht="31.5">
      <c r="A115" s="19" t="s">
        <v>46</v>
      </c>
      <c r="B115" s="26" t="s">
        <v>57</v>
      </c>
      <c r="C115" s="23">
        <v>6.4</v>
      </c>
      <c r="D115" s="23">
        <v>0</v>
      </c>
      <c r="E115" s="23">
        <v>6.4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6.4</v>
      </c>
      <c r="M115" s="23">
        <v>0</v>
      </c>
      <c r="N115" s="23">
        <v>6.4</v>
      </c>
      <c r="O115" s="23">
        <v>0</v>
      </c>
      <c r="P115" s="23">
        <v>0</v>
      </c>
      <c r="Q115" s="23">
        <v>0</v>
      </c>
    </row>
    <row r="116" spans="1:17" s="38" customFormat="1" ht="15.75">
      <c r="A116" s="19" t="s">
        <v>59</v>
      </c>
      <c r="B116" s="26" t="s">
        <v>61</v>
      </c>
      <c r="C116" s="23">
        <v>250</v>
      </c>
      <c r="D116" s="23">
        <v>0</v>
      </c>
      <c r="E116" s="23">
        <v>250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250</v>
      </c>
      <c r="M116" s="23">
        <v>0</v>
      </c>
      <c r="N116" s="23">
        <v>250</v>
      </c>
      <c r="O116" s="23">
        <v>0</v>
      </c>
      <c r="P116" s="23">
        <v>0</v>
      </c>
      <c r="Q116" s="23">
        <v>0</v>
      </c>
    </row>
    <row r="117" spans="1:17" ht="31.5">
      <c r="A117" s="21" t="s">
        <v>62</v>
      </c>
      <c r="B117" s="25" t="s">
        <v>63</v>
      </c>
      <c r="C117" s="22">
        <v>455</v>
      </c>
      <c r="D117" s="22">
        <v>57.6</v>
      </c>
      <c r="E117" s="22">
        <v>512.6</v>
      </c>
      <c r="F117" s="22">
        <v>0</v>
      </c>
      <c r="G117" s="22">
        <v>0</v>
      </c>
      <c r="H117" s="22">
        <v>0</v>
      </c>
      <c r="I117" s="22">
        <v>186</v>
      </c>
      <c r="J117" s="22">
        <v>0</v>
      </c>
      <c r="K117" s="22">
        <v>186</v>
      </c>
      <c r="L117" s="22">
        <v>269</v>
      </c>
      <c r="M117" s="22">
        <v>0</v>
      </c>
      <c r="N117" s="22">
        <v>269</v>
      </c>
      <c r="O117" s="22">
        <v>0</v>
      </c>
      <c r="P117" s="22">
        <v>57.6</v>
      </c>
      <c r="Q117" s="22">
        <v>57.6</v>
      </c>
    </row>
    <row r="118" spans="1:17" s="38" customFormat="1" ht="15.75">
      <c r="A118" s="19" t="s">
        <v>64</v>
      </c>
      <c r="B118" s="26" t="s">
        <v>110</v>
      </c>
      <c r="C118" s="23">
        <v>20</v>
      </c>
      <c r="D118" s="23">
        <v>0</v>
      </c>
      <c r="E118" s="23">
        <v>20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20</v>
      </c>
      <c r="M118" s="23">
        <v>0</v>
      </c>
      <c r="N118" s="23">
        <v>20</v>
      </c>
      <c r="O118" s="23">
        <v>0</v>
      </c>
      <c r="P118" s="23">
        <v>0</v>
      </c>
      <c r="Q118" s="23">
        <v>0</v>
      </c>
    </row>
    <row r="119" spans="1:17" s="38" customFormat="1" ht="15.75">
      <c r="A119" s="19" t="s">
        <v>64</v>
      </c>
      <c r="B119" s="26" t="s">
        <v>111</v>
      </c>
      <c r="C119" s="23">
        <v>0</v>
      </c>
      <c r="D119" s="23">
        <v>1.4</v>
      </c>
      <c r="E119" s="23">
        <v>1.4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1.4</v>
      </c>
      <c r="Q119" s="23">
        <v>1.4</v>
      </c>
    </row>
    <row r="120" spans="1:17" s="38" customFormat="1" ht="15.75">
      <c r="A120" s="19" t="s">
        <v>64</v>
      </c>
      <c r="B120" s="26" t="s">
        <v>67</v>
      </c>
      <c r="C120" s="23">
        <v>0</v>
      </c>
      <c r="D120" s="23">
        <v>8.9</v>
      </c>
      <c r="E120" s="23">
        <v>8.9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8.9</v>
      </c>
      <c r="Q120" s="23">
        <v>8.9</v>
      </c>
    </row>
    <row r="121" spans="1:17" s="38" customFormat="1" ht="15.75">
      <c r="A121" s="19" t="s">
        <v>64</v>
      </c>
      <c r="B121" s="26" t="s">
        <v>68</v>
      </c>
      <c r="C121" s="23">
        <v>435</v>
      </c>
      <c r="D121" s="23">
        <v>0</v>
      </c>
      <c r="E121" s="23">
        <v>435</v>
      </c>
      <c r="F121" s="23">
        <v>0</v>
      </c>
      <c r="G121" s="23">
        <v>0</v>
      </c>
      <c r="H121" s="23">
        <v>0</v>
      </c>
      <c r="I121" s="23">
        <v>186</v>
      </c>
      <c r="J121" s="23">
        <v>0</v>
      </c>
      <c r="K121" s="23">
        <v>186</v>
      </c>
      <c r="L121" s="23">
        <v>249</v>
      </c>
      <c r="M121" s="23">
        <v>0</v>
      </c>
      <c r="N121" s="23">
        <v>249</v>
      </c>
      <c r="O121" s="23">
        <v>0</v>
      </c>
      <c r="P121" s="23">
        <v>0</v>
      </c>
      <c r="Q121" s="23">
        <v>0</v>
      </c>
    </row>
    <row r="122" spans="1:17" s="38" customFormat="1" ht="15.75">
      <c r="A122" s="19" t="s">
        <v>112</v>
      </c>
      <c r="B122" s="26" t="s">
        <v>113</v>
      </c>
      <c r="C122" s="23">
        <v>0</v>
      </c>
      <c r="D122" s="23">
        <v>47.3</v>
      </c>
      <c r="E122" s="23">
        <v>47.3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47.3</v>
      </c>
      <c r="Q122" s="23">
        <v>47.3</v>
      </c>
    </row>
    <row r="123" spans="1:17" ht="49.5">
      <c r="A123" s="33" t="s">
        <v>128</v>
      </c>
      <c r="B123" s="39" t="s">
        <v>130</v>
      </c>
      <c r="C123" s="22">
        <v>4176</v>
      </c>
      <c r="D123" s="22">
        <v>0</v>
      </c>
      <c r="E123" s="22">
        <v>4176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4176</v>
      </c>
      <c r="M123" s="22">
        <v>0</v>
      </c>
      <c r="N123" s="22">
        <v>4176</v>
      </c>
      <c r="O123" s="22">
        <v>0</v>
      </c>
      <c r="P123" s="22">
        <v>0</v>
      </c>
      <c r="Q123" s="22">
        <v>0</v>
      </c>
    </row>
    <row r="124" spans="1:17" ht="15.75">
      <c r="A124" s="21" t="s">
        <v>31</v>
      </c>
      <c r="B124" s="25" t="s">
        <v>32</v>
      </c>
      <c r="C124" s="22">
        <v>4176</v>
      </c>
      <c r="D124" s="22">
        <v>0</v>
      </c>
      <c r="E124" s="22">
        <v>4176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4176</v>
      </c>
      <c r="M124" s="22">
        <v>0</v>
      </c>
      <c r="N124" s="22">
        <v>4176</v>
      </c>
      <c r="O124" s="22">
        <v>0</v>
      </c>
      <c r="P124" s="22">
        <v>0</v>
      </c>
      <c r="Q124" s="22">
        <v>0</v>
      </c>
    </row>
    <row r="125" spans="1:17" s="38" customFormat="1" ht="31.5">
      <c r="A125" s="19" t="s">
        <v>46</v>
      </c>
      <c r="B125" s="26" t="s">
        <v>115</v>
      </c>
      <c r="C125" s="23">
        <v>980</v>
      </c>
      <c r="D125" s="23">
        <v>0</v>
      </c>
      <c r="E125" s="23">
        <v>980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980</v>
      </c>
      <c r="M125" s="23">
        <v>0</v>
      </c>
      <c r="N125" s="23">
        <v>980</v>
      </c>
      <c r="O125" s="23">
        <v>0</v>
      </c>
      <c r="P125" s="23">
        <v>0</v>
      </c>
      <c r="Q125" s="23">
        <v>0</v>
      </c>
    </row>
    <row r="126" spans="1:17" s="38" customFormat="1" ht="15.75">
      <c r="A126" s="19" t="s">
        <v>46</v>
      </c>
      <c r="B126" s="26" t="s">
        <v>116</v>
      </c>
      <c r="C126" s="23">
        <v>746</v>
      </c>
      <c r="D126" s="23">
        <v>0</v>
      </c>
      <c r="E126" s="23">
        <v>746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746</v>
      </c>
      <c r="M126" s="23">
        <v>0</v>
      </c>
      <c r="N126" s="23">
        <v>746</v>
      </c>
      <c r="O126" s="23">
        <v>0</v>
      </c>
      <c r="P126" s="23">
        <v>0</v>
      </c>
      <c r="Q126" s="23">
        <v>0</v>
      </c>
    </row>
    <row r="127" spans="1:17" s="38" customFormat="1" ht="15.75">
      <c r="A127" s="19" t="s">
        <v>46</v>
      </c>
      <c r="B127" s="26" t="s">
        <v>48</v>
      </c>
      <c r="C127" s="23">
        <v>828</v>
      </c>
      <c r="D127" s="23">
        <v>0</v>
      </c>
      <c r="E127" s="23">
        <v>828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828</v>
      </c>
      <c r="M127" s="23">
        <v>0</v>
      </c>
      <c r="N127" s="23">
        <v>828</v>
      </c>
      <c r="O127" s="23">
        <v>0</v>
      </c>
      <c r="P127" s="23">
        <v>0</v>
      </c>
      <c r="Q127" s="23">
        <v>0</v>
      </c>
    </row>
    <row r="128" spans="1:17" s="38" customFormat="1" ht="15.75">
      <c r="A128" s="19" t="s">
        <v>46</v>
      </c>
      <c r="B128" s="26" t="s">
        <v>50</v>
      </c>
      <c r="C128" s="23">
        <v>780</v>
      </c>
      <c r="D128" s="23">
        <v>0</v>
      </c>
      <c r="E128" s="23">
        <v>780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780</v>
      </c>
      <c r="M128" s="23">
        <v>0</v>
      </c>
      <c r="N128" s="23">
        <v>780</v>
      </c>
      <c r="O128" s="23">
        <v>0</v>
      </c>
      <c r="P128" s="23">
        <v>0</v>
      </c>
      <c r="Q128" s="23">
        <v>0</v>
      </c>
    </row>
    <row r="129" spans="1:17" s="38" customFormat="1" ht="15.75">
      <c r="A129" s="19" t="s">
        <v>46</v>
      </c>
      <c r="B129" s="26" t="s">
        <v>117</v>
      </c>
      <c r="C129" s="23">
        <v>842</v>
      </c>
      <c r="D129" s="23">
        <v>0</v>
      </c>
      <c r="E129" s="23">
        <v>842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842</v>
      </c>
      <c r="M129" s="23">
        <v>0</v>
      </c>
      <c r="N129" s="23">
        <v>842</v>
      </c>
      <c r="O129" s="23">
        <v>0</v>
      </c>
      <c r="P129" s="23">
        <v>0</v>
      </c>
      <c r="Q129" s="23">
        <v>0</v>
      </c>
    </row>
    <row r="130" spans="1:17" ht="66">
      <c r="A130" s="33" t="s">
        <v>131</v>
      </c>
      <c r="B130" s="39" t="s">
        <v>132</v>
      </c>
      <c r="C130" s="22">
        <v>887</v>
      </c>
      <c r="D130" s="22">
        <v>0</v>
      </c>
      <c r="E130" s="22">
        <v>887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887</v>
      </c>
      <c r="P130" s="22">
        <v>0</v>
      </c>
      <c r="Q130" s="22">
        <v>887</v>
      </c>
    </row>
    <row r="131" spans="1:17" ht="15.75">
      <c r="A131" s="21" t="s">
        <v>69</v>
      </c>
      <c r="B131" s="25" t="s">
        <v>70</v>
      </c>
      <c r="C131" s="22">
        <v>887</v>
      </c>
      <c r="D131" s="22">
        <v>0</v>
      </c>
      <c r="E131" s="22">
        <v>887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887</v>
      </c>
      <c r="P131" s="22">
        <v>0</v>
      </c>
      <c r="Q131" s="22">
        <v>887</v>
      </c>
    </row>
    <row r="132" spans="1:17" s="38" customFormat="1" ht="31.5">
      <c r="A132" s="19" t="s">
        <v>71</v>
      </c>
      <c r="B132" s="26" t="s">
        <v>89</v>
      </c>
      <c r="C132" s="23">
        <v>887</v>
      </c>
      <c r="D132" s="23">
        <v>0</v>
      </c>
      <c r="E132" s="23">
        <v>887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887</v>
      </c>
      <c r="P132" s="23">
        <v>0</v>
      </c>
      <c r="Q132" s="23">
        <v>887</v>
      </c>
    </row>
    <row r="133" spans="1:7" ht="12.75" hidden="1">
      <c r="A133"/>
      <c r="B133" s="28"/>
      <c r="C133"/>
      <c r="D133"/>
      <c r="E133"/>
      <c r="F133"/>
      <c r="G133"/>
    </row>
    <row r="134" spans="1:7" ht="12.75" hidden="1">
      <c r="A134"/>
      <c r="B134" s="28"/>
      <c r="C134"/>
      <c r="D134"/>
      <c r="E134"/>
      <c r="F134"/>
      <c r="G134"/>
    </row>
    <row r="135" spans="1:17" s="44" customFormat="1" ht="15.75">
      <c r="A135" s="41"/>
      <c r="B135" s="42" t="s">
        <v>133</v>
      </c>
      <c r="C135" s="43">
        <f>C20+C68+C76+C81+C123+C130</f>
        <v>22104.440000000002</v>
      </c>
      <c r="D135" s="43">
        <f aca="true" t="shared" si="5" ref="D135:Q135">D20+D68+D76+D81+D123+D130</f>
        <v>1550.7800000000002</v>
      </c>
      <c r="E135" s="43">
        <f t="shared" si="5"/>
        <v>23655.22</v>
      </c>
      <c r="F135" s="43">
        <f t="shared" si="5"/>
        <v>69.1</v>
      </c>
      <c r="G135" s="43">
        <f t="shared" si="5"/>
        <v>0</v>
      </c>
      <c r="H135" s="43">
        <f t="shared" si="5"/>
        <v>69.1</v>
      </c>
      <c r="I135" s="43">
        <f t="shared" si="5"/>
        <v>5651.7</v>
      </c>
      <c r="J135" s="43">
        <f t="shared" si="5"/>
        <v>0</v>
      </c>
      <c r="K135" s="43">
        <f t="shared" si="5"/>
        <v>5651.7</v>
      </c>
      <c r="L135" s="43">
        <f t="shared" si="5"/>
        <v>10050.34</v>
      </c>
      <c r="M135" s="43">
        <f t="shared" si="5"/>
        <v>22.150000000000002</v>
      </c>
      <c r="N135" s="43">
        <f t="shared" si="5"/>
        <v>10185.49</v>
      </c>
      <c r="O135" s="43">
        <f t="shared" si="5"/>
        <v>6333.3</v>
      </c>
      <c r="P135" s="43">
        <f t="shared" si="5"/>
        <v>1415.63</v>
      </c>
      <c r="Q135" s="43">
        <f t="shared" si="5"/>
        <v>7748.93</v>
      </c>
    </row>
    <row r="136" spans="1:8" ht="12.75" customHeight="1">
      <c r="A136" t="s">
        <v>0</v>
      </c>
      <c r="B136" s="29"/>
      <c r="C136" s="7"/>
      <c r="D136" s="7"/>
      <c r="E136" s="6"/>
      <c r="F136" s="6"/>
      <c r="G136" s="5"/>
      <c r="H136" s="5"/>
    </row>
    <row r="137" spans="1:7" ht="12.75">
      <c r="A137"/>
      <c r="B137" s="28"/>
      <c r="C137"/>
      <c r="D137"/>
      <c r="E137"/>
      <c r="F137"/>
      <c r="G137"/>
    </row>
    <row r="138" spans="1:7" ht="12.75">
      <c r="A138"/>
      <c r="B138" s="28"/>
      <c r="C138"/>
      <c r="D138"/>
      <c r="E138"/>
      <c r="F138"/>
      <c r="G138"/>
    </row>
    <row r="139" spans="1:7" ht="12.75">
      <c r="A139"/>
      <c r="B139" s="28"/>
      <c r="C139"/>
      <c r="D139"/>
      <c r="E139"/>
      <c r="F139"/>
      <c r="G139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</sheetData>
  <mergeCells count="1">
    <mergeCell ref="B5:M5"/>
  </mergeCells>
  <printOptions/>
  <pageMargins left="0.35433070866141736" right="0.35433070866141736" top="0.9055118110236221" bottom="0.33" header="0.5118110236220472" footer="0.39"/>
  <pageSetup fitToHeight="57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Sidorenko</cp:lastModifiedBy>
  <cp:lastPrinted>2006-10-20T08:57:02Z</cp:lastPrinted>
  <dcterms:created xsi:type="dcterms:W3CDTF">2005-12-28T19:43:42Z</dcterms:created>
  <dcterms:modified xsi:type="dcterms:W3CDTF">2006-11-13T10:52:44Z</dcterms:modified>
  <cp:category/>
  <cp:version/>
  <cp:contentType/>
  <cp:contentStatus/>
</cp:coreProperties>
</file>