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4460" windowHeight="9630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Северск'!$A$1:$F$41</definedName>
    <definedName name="Z_03E9FE6B_F332_11D7_AC07_00D0B7BFB203_.wvu.PrintTitles" localSheetId="0" hidden="1">'16.Кап.ремонт_ЗАТО Северск'!$7:$7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Северск'!$A$1:$F$41</definedName>
    <definedName name="Z_1408D4E0_F4B5_11D7_870F_009027A6C48C_.wvu.PrintTitles" localSheetId="0" hidden="1">'16.Кап.ремонт_ЗАТО Северск'!$7:$7</definedName>
    <definedName name="Z_1BE592D6_7812_4E19_9AC7_C8102C6FECCF_.wvu.Cols" localSheetId="0" hidden="1">'16.Кап.ремонт_ЗАТО Северск'!#REF!,'16.Кап.ремонт_ЗАТО Северск'!$F:$F,'16.Кап.ремонт_ЗАТО Северск'!$G:$G,'16.Кап.ремонт_ЗАТО Северск'!$H:$J,'16.Кап.ремонт_ЗАТО Северск'!#REF!</definedName>
    <definedName name="Z_1BE592D6_7812_4E19_9AC7_C8102C6FECCF_.wvu.PrintArea" localSheetId="0" hidden="1">'16.Кап.ремонт_ЗАТО Северск'!$A$1:$M$41</definedName>
    <definedName name="Z_1BE592D6_7812_4E19_9AC7_C8102C6FECCF_.wvu.PrintTitles" localSheetId="0" hidden="1">'16.Кап.ремонт_ЗАТО Северск'!$7:$7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Северск'!$A$1:$F$41</definedName>
    <definedName name="Z_3AE60815_C3B9_4576_B22C_FD300646EDB0_.wvu.PrintTitles" localSheetId="0" hidden="1">'16.Кап.ремонт_ЗАТО Северск'!$7:$7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Северск'!$A$1:$F$41</definedName>
    <definedName name="Z_4278F54F_EC7E_4645_84D7_77A328CF1819_.wvu.PrintTitles" localSheetId="0" hidden="1">'16.Кап.ремонт_ЗАТО Северск'!$7:$7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Северск'!$A$1:$F$41</definedName>
    <definedName name="Z_65F87CC0_F8E2_11D7_A9EF_009027A6C22F_.wvu.PrintTitles" localSheetId="0" hidden="1">'16.Кап.ремонт_ЗАТО Северск'!$7:$7</definedName>
    <definedName name="Z_6F7F2B2F_4324_4976_8A65_77BA0A61269D_.wvu.Cols" localSheetId="0" hidden="1">'16.Кап.ремонт_ЗАТО Северск'!#REF!,'16.Кап.ремонт_ЗАТО Северск'!$F:$F,'16.Кап.ремонт_ЗАТО Северск'!$G:$G,'16.Кап.ремонт_ЗАТО Северск'!$H:$J,'16.Кап.ремонт_ЗАТО Северск'!#REF!</definedName>
    <definedName name="Z_6F7F2B2F_4324_4976_8A65_77BA0A61269D_.wvu.PrintArea" localSheetId="0" hidden="1">'16.Кап.ремонт_ЗАТО Северск'!$A$1:$M$41</definedName>
    <definedName name="Z_6F7F2B2F_4324_4976_8A65_77BA0A61269D_.wvu.PrintTitles" localSheetId="0" hidden="1">'16.Кап.ремонт_ЗАТО Северск'!$7:$7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Северск'!$F:$F,'16.Кап.ремонт_ЗАТО Северск'!$G:$G,'16.Кап.ремонт_ЗАТО Северск'!$H:$I,'16.Кап.ремонт_ЗАТО Северск'!#REF!</definedName>
    <definedName name="Z_A13C28EB_AC64_4D61_983B_364D23C66144_.wvu.PrintArea" localSheetId="0" hidden="1">'16.Кап.ремонт_ЗАТО Северск'!$A$1:$J$41</definedName>
    <definedName name="Z_A13C28EB_AC64_4D61_983B_364D23C66144_.wvu.PrintTitles" localSheetId="0" hidden="1">'16.Кап.ремонт_ЗАТО Северск'!$7:$7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Северск'!$A$1:$F$41</definedName>
    <definedName name="Z_AD4FE466_0F42_4980_803F_8C55183A8122_.wvu.PrintTitles" localSheetId="0" hidden="1">'16.Кап.ремонт_ЗАТО Северск'!$7:$7</definedName>
    <definedName name="Z_B9EC7D41_008A_11D8_9D04_009027A6C496_.wvu.PrintArea" localSheetId="0" hidden="1">'16.Кап.ремонт_ЗАТО Северск'!$A$1:$F$41</definedName>
    <definedName name="Z_B9EC7D41_008A_11D8_9D04_009027A6C496_.wvu.PrintTitles" localSheetId="0" hidden="1">'16.Кап.ремонт_ЗАТО Северск'!$7:$7</definedName>
    <definedName name="Z_C77813EF_DB5F_4A3D_AC46_41F35E51795F_.wvu.Cols" localSheetId="0" hidden="1">'16.Кап.ремонт_ЗАТО Северск'!#REF!,'16.Кап.ремонт_ЗАТО Северск'!$F:$F,'16.Кап.ремонт_ЗАТО Северск'!$G:$G,'16.Кап.ремонт_ЗАТО Северск'!$H:$I,'16.Кап.ремонт_ЗАТО Северск'!#REF!</definedName>
    <definedName name="Z_C77813EF_DB5F_4A3D_AC46_41F35E51795F_.wvu.PrintArea" localSheetId="0" hidden="1">'16.Кап.ремонт_ЗАТО Северск'!$A$1:$J$41</definedName>
    <definedName name="Z_C77813EF_DB5F_4A3D_AC46_41F35E51795F_.wvu.PrintTitles" localSheetId="0" hidden="1">'16.Кап.ремонт_ЗАТО Северск'!$7:$7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Северск'!$A$1:$F$41</definedName>
    <definedName name="Z_CA051906_837A_4904_91DB_9E6912B5AB6E_.wvu.PrintTitles" localSheetId="0" hidden="1">'16.Кап.ремонт_ЗАТО Северск'!$7:$7</definedName>
    <definedName name="Z_D55972E9_67B4_4688_A9DB_4AE445FAF453_.wvu.Cols" localSheetId="0" hidden="1">'16.Кап.ремонт_ЗАТО Северск'!#REF!,'16.Кап.ремонт_ЗАТО Северск'!$F:$F,'16.Кап.ремонт_ЗАТО Северск'!$G:$G,'16.Кап.ремонт_ЗАТО Северск'!$H:$J,'16.Кап.ремонт_ЗАТО Северск'!#REF!</definedName>
    <definedName name="Z_D55972E9_67B4_4688_A9DB_4AE445FAF453_.wvu.PrintArea" localSheetId="0" hidden="1">'16.Кап.ремонт_ЗАТО Северск'!$A$1:$K$41</definedName>
    <definedName name="Z_D55972E9_67B4_4688_A9DB_4AE445FAF453_.wvu.PrintTitles" localSheetId="0" hidden="1">'16.Кап.ремонт_ЗАТО Северск'!$7:$7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Северск'!$A$1:$F$41</definedName>
    <definedName name="Z_FADAD500_4DBE_11D8_A5E1_009027A6C50C_.wvu.PrintTitles" localSheetId="0" hidden="1">'16.Кап.ремонт_ЗАТО Северск'!$7:$7</definedName>
    <definedName name="_xlnm.Print_Titles" localSheetId="0">'16.Кап.ремонт_ЗАТО Северск'!$7:$7</definedName>
    <definedName name="_xlnm.Print_Area" localSheetId="0">'16.Кап.ремонт_ЗАТО Северск'!$A$1:$O$41</definedName>
  </definedNames>
  <calcPr fullCalcOnLoad="1"/>
</workbook>
</file>

<file path=xl/sharedStrings.xml><?xml version="1.0" encoding="utf-8"?>
<sst xmlns="http://schemas.openxmlformats.org/spreadsheetml/2006/main" count="57" uniqueCount="53">
  <si>
    <t>Приложение 16 к Решению</t>
  </si>
  <si>
    <t>Думы ЗАТО Северск</t>
  </si>
  <si>
    <t>от_________2006  №______</t>
  </si>
  <si>
    <t>План мероприятий по капитальному ремонту жилищного фонда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</si>
  <si>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</si>
  <si>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</si>
  <si>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</si>
  <si>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</si>
  <si>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</si>
  <si>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</si>
  <si>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</si>
  <si>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</si>
  <si>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</si>
  <si>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</si>
  <si>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</si>
  <si>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</si>
  <si>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</si>
  <si>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Капитальный ремонт жилищного фонда города (остаток субвенции 2005 года)</t>
  </si>
  <si>
    <t>Кредиторская задолженность по капитальному ремонту электрических плит, электрооборудования (согласно заявлениям и актам обследования)</t>
  </si>
  <si>
    <t>2</t>
  </si>
  <si>
    <t>Капитальный ремонт жилищного фонда ЗАТО Северск  (п.2.1.+п.2.2.)</t>
  </si>
  <si>
    <t>2.1.</t>
  </si>
  <si>
    <t>Капитальный ремонт жилищного фонда города (выборочный)</t>
  </si>
  <si>
    <t xml:space="preserve">1. Комплексный капитальный ремонт жилищного фонда </t>
  </si>
  <si>
    <t>Мира 1</t>
  </si>
  <si>
    <t>1. Кровли</t>
  </si>
  <si>
    <t>Пионерская 28</t>
  </si>
  <si>
    <t>2. Капитальный ремонт конструктивных элементов жилых домов, квартир</t>
  </si>
  <si>
    <t>Ремонт конструктивных элементов жилых домов, квартир (согласно актам обследования)</t>
  </si>
  <si>
    <t>Ремонт по работам аварийного характера (заявления квартиросъемщиков)</t>
  </si>
  <si>
    <t>3. Капитальный ремонт систем ОВ, ВК, замена санприборов</t>
  </si>
  <si>
    <t>Советская 26</t>
  </si>
  <si>
    <t>Коммунистический 81</t>
  </si>
  <si>
    <t>Коммунистический 151</t>
  </si>
  <si>
    <t>Северная 4а</t>
  </si>
  <si>
    <t>Калинина 13</t>
  </si>
  <si>
    <t>4. Капитальный ремонт электрооборудования</t>
  </si>
  <si>
    <t>Лесная 6б</t>
  </si>
  <si>
    <t>Коммунистический 118</t>
  </si>
  <si>
    <t>5. Капитальный ремонт лифтов</t>
  </si>
  <si>
    <t>Коммунистический 151, под.13</t>
  </si>
  <si>
    <t>Калинина 84, под.2</t>
  </si>
  <si>
    <t xml:space="preserve">Кап. ремонт лифтов (согласно актам технического обследования). </t>
  </si>
  <si>
    <t>Установка новых лифтов (9 штук)</t>
  </si>
  <si>
    <t>6. Капитальный ремонт пожарно-охранной сигнализации</t>
  </si>
  <si>
    <t>Коммунистический 147а</t>
  </si>
  <si>
    <t>2.2.</t>
  </si>
  <si>
    <t>Капитальный ремонт жилищного фонда пос. Самусь (комплексный)</t>
  </si>
  <si>
    <t>Ворошилова 6</t>
  </si>
  <si>
    <t>3</t>
  </si>
  <si>
    <t>Итого капитальный ремонт жилищного фонда ЗАТО Северск (п.1+п.2)</t>
  </si>
  <si>
    <t xml:space="preserve">Мэр ЗАТО Северск </t>
  </si>
  <si>
    <t>Н.И. Кузьменко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</si>
</sst>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3"/>
      <color indexed="9"/>
      <name val="Arial Cyr"/>
      <family val="2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2" fontId="5" fillId="0" borderId="1" xfId="20" applyNumberFormat="1" applyFont="1" applyFill="1" applyBorder="1" applyAlignment="1">
      <alignment horizontal="left" vertical="center" wrapText="1"/>
    </xf>
    <xf numFmtId="172" fontId="5" fillId="0" borderId="1" xfId="20" applyNumberFormat="1" applyFont="1" applyFill="1" applyBorder="1" applyAlignment="1">
      <alignment horizontal="right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2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/>
    </xf>
    <xf numFmtId="172" fontId="3" fillId="0" borderId="1" xfId="0" applyNumberFormat="1" applyFont="1" applyFill="1" applyBorder="1" applyAlignment="1">
      <alignment vertical="center"/>
    </xf>
    <xf numFmtId="172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2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AE41"/>
  <sheetViews>
    <sheetView showZeros="0" tabSelected="1" view="pageBreakPreview" zoomScale="65" zoomScaleNormal="75" zoomScaleSheetLayoutView="65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8" sqref="C8"/>
    </sheetView>
  </sheetViews>
  <sheetFormatPr defaultColWidth="9.00390625" defaultRowHeight="12.75" outlineLevelRow="1" outlineLevelCol="2"/>
  <cols>
    <col min="1" max="1" width="5.75390625" style="56" customWidth="1"/>
    <col min="2" max="2" width="57.625" style="7" customWidth="1"/>
    <col min="3" max="3" width="14.625" style="7" customWidth="1" collapsed="1"/>
    <col min="4" max="5" width="12.375" style="7" customWidth="1" outlineLevel="1"/>
    <col min="6" max="6" width="12.75390625" style="57" customWidth="1" outlineLevel="1"/>
    <col min="7" max="7" width="12.75390625" style="7" customWidth="1" outlineLevel="1"/>
    <col min="8" max="9" width="12.75390625" style="7" hidden="1" customWidth="1" outlineLevel="2"/>
    <col min="10" max="10" width="12.75390625" style="7" customWidth="1" outlineLevel="1" collapsed="1"/>
    <col min="11" max="11" width="12.75390625" style="7" hidden="1" customWidth="1" outlineLevel="2"/>
    <col min="12" max="12" width="12.375" style="7" hidden="1" customWidth="1" outlineLevel="2"/>
    <col min="13" max="14" width="12.375" style="7" customWidth="1" outlineLevel="1" collapsed="1"/>
    <col min="15" max="15" width="12.375" style="7" customWidth="1" outlineLevel="1"/>
    <col min="16" max="31" width="8.875" style="7" customWidth="1"/>
    <col min="32" max="16384" width="8.625" style="7" customWidth="1"/>
  </cols>
  <sheetData>
    <row r="1" spans="1:15" ht="15.75" customHeight="1">
      <c r="A1" s="1"/>
      <c r="B1" s="2"/>
      <c r="C1" s="3"/>
      <c r="D1" s="4"/>
      <c r="E1" s="4"/>
      <c r="F1" s="5"/>
      <c r="G1" s="2"/>
      <c r="H1" s="6"/>
      <c r="I1" s="6"/>
      <c r="J1" s="6"/>
      <c r="L1" s="3"/>
      <c r="N1" s="8"/>
      <c r="O1" s="3" t="s">
        <v>0</v>
      </c>
    </row>
    <row r="2" spans="1:15" ht="15.75" customHeight="1">
      <c r="A2" s="1"/>
      <c r="B2" s="4"/>
      <c r="C2" s="3"/>
      <c r="D2" s="4"/>
      <c r="E2" s="4"/>
      <c r="F2" s="5"/>
      <c r="G2" s="4"/>
      <c r="H2" s="8"/>
      <c r="I2" s="8"/>
      <c r="J2" s="8"/>
      <c r="L2" s="3"/>
      <c r="N2" s="8"/>
      <c r="O2" s="3" t="s">
        <v>1</v>
      </c>
    </row>
    <row r="3" spans="1:15" ht="15.75" customHeight="1">
      <c r="A3" s="1"/>
      <c r="B3" s="4"/>
      <c r="C3" s="3"/>
      <c r="D3" s="4"/>
      <c r="E3" s="4"/>
      <c r="F3" s="5"/>
      <c r="G3" s="4"/>
      <c r="H3" s="8"/>
      <c r="I3" s="8"/>
      <c r="J3" s="8"/>
      <c r="L3" s="3"/>
      <c r="N3" s="8"/>
      <c r="O3" s="3" t="s">
        <v>2</v>
      </c>
    </row>
    <row r="4" spans="1:15" ht="15.75" customHeight="1">
      <c r="A4" s="1"/>
      <c r="B4" s="4"/>
      <c r="C4" s="9"/>
      <c r="D4" s="9"/>
      <c r="E4" s="9"/>
      <c r="F4" s="5"/>
      <c r="G4" s="4"/>
      <c r="H4" s="8"/>
      <c r="I4" s="8"/>
      <c r="J4" s="8"/>
      <c r="K4" s="8"/>
      <c r="L4" s="8"/>
      <c r="M4" s="8"/>
      <c r="N4" s="8"/>
      <c r="O4" s="8"/>
    </row>
    <row r="5" spans="1:15" ht="34.5" customHeight="1">
      <c r="A5" s="10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.75" customHeight="1">
      <c r="A6" s="11"/>
      <c r="B6" s="12"/>
      <c r="C6" s="4"/>
      <c r="D6" s="4"/>
      <c r="E6" s="4"/>
      <c r="F6" s="13"/>
      <c r="G6" s="12"/>
      <c r="H6" s="14"/>
      <c r="I6" s="14"/>
      <c r="J6" s="14"/>
      <c r="K6" s="15"/>
      <c r="L6" s="16"/>
      <c r="N6" s="8"/>
      <c r="O6" s="17" t="s">
        <v>4</v>
      </c>
    </row>
    <row r="7" spans="1:31" s="23" customFormat="1" ht="62.25" customHeight="1">
      <c r="A7" s="18" t="s">
        <v>5</v>
      </c>
      <c r="B7" s="19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1" t="s">
        <v>12</v>
      </c>
      <c r="I7" s="21" t="s">
        <v>13</v>
      </c>
      <c r="J7" s="21" t="s">
        <v>12</v>
      </c>
      <c r="K7" s="21" t="s">
        <v>14</v>
      </c>
      <c r="L7" s="21" t="s">
        <v>8</v>
      </c>
      <c r="M7" s="21" t="s">
        <v>14</v>
      </c>
      <c r="N7" s="21" t="s">
        <v>8</v>
      </c>
      <c r="O7" s="21" t="s">
        <v>15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9" customFormat="1" ht="34.5" customHeight="1">
      <c r="A8" s="24" t="s">
        <v>16</v>
      </c>
      <c r="B8" s="25" t="s">
        <v>17</v>
      </c>
      <c r="C8" s="26">
        <f aca="true" t="shared" si="0" ref="C8:M8">C9</f>
        <v>127</v>
      </c>
      <c r="D8" s="26">
        <f t="shared" si="0"/>
        <v>0</v>
      </c>
      <c r="E8" s="26">
        <f t="shared" si="0"/>
        <v>127</v>
      </c>
      <c r="F8" s="26">
        <f t="shared" si="0"/>
        <v>127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7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3" customFormat="1" ht="66">
      <c r="A9" s="30"/>
      <c r="B9" s="31" t="s">
        <v>18</v>
      </c>
      <c r="C9" s="32">
        <f>F9+G9+H9+K9</f>
        <v>127</v>
      </c>
      <c r="D9" s="33">
        <f>N9</f>
        <v>0</v>
      </c>
      <c r="E9" s="32">
        <f>F9+G9+J9+O9</f>
        <v>127</v>
      </c>
      <c r="F9" s="33">
        <v>127</v>
      </c>
      <c r="G9" s="20"/>
      <c r="H9" s="21"/>
      <c r="I9" s="21"/>
      <c r="J9" s="32">
        <f>H9+I9</f>
        <v>0</v>
      </c>
      <c r="K9" s="21"/>
      <c r="L9" s="21"/>
      <c r="M9" s="32">
        <f>K9+L9</f>
        <v>0</v>
      </c>
      <c r="N9" s="34"/>
      <c r="O9" s="34">
        <f>M9+N9</f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9" customFormat="1" ht="34.5" customHeight="1">
      <c r="A10" s="35" t="s">
        <v>19</v>
      </c>
      <c r="B10" s="36" t="s">
        <v>20</v>
      </c>
      <c r="C10" s="26">
        <f aca="true" t="shared" si="1" ref="C10:O10">C11+C35</f>
        <v>6922</v>
      </c>
      <c r="D10" s="26">
        <f t="shared" si="1"/>
        <v>4605</v>
      </c>
      <c r="E10" s="26">
        <f t="shared" si="1"/>
        <v>11527</v>
      </c>
      <c r="F10" s="26">
        <f t="shared" si="1"/>
        <v>981.2</v>
      </c>
      <c r="G10" s="26">
        <f t="shared" si="1"/>
        <v>1967.7</v>
      </c>
      <c r="H10" s="26">
        <f t="shared" si="1"/>
        <v>1487.4</v>
      </c>
      <c r="I10" s="26">
        <f t="shared" si="1"/>
        <v>0</v>
      </c>
      <c r="J10" s="26">
        <f t="shared" si="1"/>
        <v>1487.4</v>
      </c>
      <c r="K10" s="26">
        <f t="shared" si="1"/>
        <v>2485.7</v>
      </c>
      <c r="L10" s="26">
        <f t="shared" si="1"/>
        <v>0</v>
      </c>
      <c r="M10" s="26">
        <f t="shared" si="1"/>
        <v>2485.7</v>
      </c>
      <c r="N10" s="26">
        <f t="shared" si="1"/>
        <v>4605</v>
      </c>
      <c r="O10" s="26">
        <f t="shared" si="1"/>
        <v>7090.7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9" customFormat="1" ht="34.5" customHeight="1">
      <c r="A11" s="37" t="s">
        <v>21</v>
      </c>
      <c r="B11" s="38" t="s">
        <v>22</v>
      </c>
      <c r="C11" s="26">
        <f aca="true" t="shared" si="2" ref="C11:O11">C14+C16+C19+C25+C12+C28+C33</f>
        <v>5922</v>
      </c>
      <c r="D11" s="26">
        <f t="shared" si="2"/>
        <v>4605</v>
      </c>
      <c r="E11" s="26">
        <f t="shared" si="2"/>
        <v>10527</v>
      </c>
      <c r="F11" s="26">
        <f t="shared" si="2"/>
        <v>834.1</v>
      </c>
      <c r="G11" s="26">
        <f t="shared" si="2"/>
        <v>1683.4</v>
      </c>
      <c r="H11" s="26">
        <f t="shared" si="2"/>
        <v>1272.5</v>
      </c>
      <c r="I11" s="26">
        <f t="shared" si="2"/>
        <v>0</v>
      </c>
      <c r="J11" s="26">
        <f t="shared" si="2"/>
        <v>1272.5</v>
      </c>
      <c r="K11" s="26">
        <f t="shared" si="2"/>
        <v>2132</v>
      </c>
      <c r="L11" s="26">
        <f t="shared" si="2"/>
        <v>0</v>
      </c>
      <c r="M11" s="26">
        <f t="shared" si="2"/>
        <v>2132</v>
      </c>
      <c r="N11" s="26">
        <f t="shared" si="2"/>
        <v>4605</v>
      </c>
      <c r="O11" s="26">
        <f t="shared" si="2"/>
        <v>6737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9" customFormat="1" ht="34.5" customHeight="1">
      <c r="A12" s="37"/>
      <c r="B12" s="40" t="s">
        <v>23</v>
      </c>
      <c r="C12" s="26">
        <f aca="true" t="shared" si="3" ref="C12:O12">C13</f>
        <v>0</v>
      </c>
      <c r="D12" s="26">
        <f t="shared" si="3"/>
        <v>2000</v>
      </c>
      <c r="E12" s="26">
        <f t="shared" si="3"/>
        <v>2000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26">
        <f t="shared" si="3"/>
        <v>2000</v>
      </c>
      <c r="O12" s="26">
        <f t="shared" si="3"/>
        <v>2000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9" customFormat="1" ht="34.5" customHeight="1">
      <c r="A13" s="37"/>
      <c r="B13" s="31" t="s">
        <v>24</v>
      </c>
      <c r="C13" s="32">
        <f>F13+G13+H13+K13</f>
        <v>0</v>
      </c>
      <c r="D13" s="33">
        <f>N13</f>
        <v>2000</v>
      </c>
      <c r="E13" s="32">
        <f>F13+G13+J13+O13</f>
        <v>2000</v>
      </c>
      <c r="F13" s="41"/>
      <c r="G13" s="41"/>
      <c r="H13" s="41"/>
      <c r="I13" s="41"/>
      <c r="J13" s="32">
        <f>H13+I13</f>
        <v>0</v>
      </c>
      <c r="K13" s="32"/>
      <c r="L13" s="32"/>
      <c r="M13" s="32">
        <f>K13+L13</f>
        <v>0</v>
      </c>
      <c r="N13" s="34">
        <v>2000</v>
      </c>
      <c r="O13" s="34">
        <f>M13+N13</f>
        <v>2000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9" customFormat="1" ht="24.75" customHeight="1">
      <c r="A14" s="37"/>
      <c r="B14" s="40" t="s">
        <v>25</v>
      </c>
      <c r="C14" s="26">
        <f aca="true" t="shared" si="4" ref="C14:M14">C15</f>
        <v>71</v>
      </c>
      <c r="D14" s="26">
        <f t="shared" si="4"/>
        <v>0</v>
      </c>
      <c r="E14" s="26">
        <f t="shared" si="4"/>
        <v>71</v>
      </c>
      <c r="F14" s="26">
        <f t="shared" si="4"/>
        <v>71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42" customFormat="1" ht="24.75" customHeight="1">
      <c r="A15" s="30"/>
      <c r="B15" s="31" t="s">
        <v>26</v>
      </c>
      <c r="C15" s="32">
        <f>F15+G15+H15+K15</f>
        <v>71</v>
      </c>
      <c r="D15" s="33">
        <f>N15</f>
        <v>0</v>
      </c>
      <c r="E15" s="32">
        <f>F15+G15+J15+O15</f>
        <v>71</v>
      </c>
      <c r="F15" s="41">
        <v>71</v>
      </c>
      <c r="G15" s="41"/>
      <c r="H15" s="41"/>
      <c r="I15" s="41"/>
      <c r="J15" s="32">
        <f>H15+I15</f>
        <v>0</v>
      </c>
      <c r="K15" s="32"/>
      <c r="L15" s="32"/>
      <c r="M15" s="32">
        <f>K15+L15</f>
        <v>0</v>
      </c>
      <c r="N15" s="34"/>
      <c r="O15" s="34">
        <f>M15+N15</f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39" customFormat="1" ht="34.5" customHeight="1">
      <c r="A16" s="24"/>
      <c r="B16" s="40" t="s">
        <v>27</v>
      </c>
      <c r="C16" s="26">
        <f aca="true" t="shared" si="5" ref="C16:O16">C18+C17</f>
        <v>517</v>
      </c>
      <c r="D16" s="26">
        <f t="shared" si="5"/>
        <v>2500</v>
      </c>
      <c r="E16" s="26">
        <f t="shared" si="5"/>
        <v>3017</v>
      </c>
      <c r="F16" s="26">
        <f t="shared" si="5"/>
        <v>150</v>
      </c>
      <c r="G16" s="26">
        <f t="shared" si="5"/>
        <v>0</v>
      </c>
      <c r="H16" s="26">
        <f t="shared" si="5"/>
        <v>0</v>
      </c>
      <c r="I16" s="26">
        <f t="shared" si="5"/>
        <v>0</v>
      </c>
      <c r="J16" s="26">
        <f t="shared" si="5"/>
        <v>0</v>
      </c>
      <c r="K16" s="26">
        <f t="shared" si="5"/>
        <v>367</v>
      </c>
      <c r="L16" s="26">
        <f t="shared" si="5"/>
        <v>0</v>
      </c>
      <c r="M16" s="26">
        <f t="shared" si="5"/>
        <v>367</v>
      </c>
      <c r="N16" s="26">
        <f t="shared" si="5"/>
        <v>2500</v>
      </c>
      <c r="O16" s="26">
        <f t="shared" si="5"/>
        <v>2867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9" customFormat="1" ht="34.5" customHeight="1">
      <c r="A17" s="24"/>
      <c r="B17" s="31" t="s">
        <v>28</v>
      </c>
      <c r="C17" s="32">
        <f>F17+G17+H17+K17</f>
        <v>517</v>
      </c>
      <c r="D17" s="33">
        <f>N17</f>
        <v>0</v>
      </c>
      <c r="E17" s="32">
        <f>F17+G17+J17+O17</f>
        <v>517</v>
      </c>
      <c r="F17" s="41">
        <v>150</v>
      </c>
      <c r="G17" s="41"/>
      <c r="H17" s="41"/>
      <c r="I17" s="41"/>
      <c r="J17" s="32">
        <f>H17+I17</f>
        <v>0</v>
      </c>
      <c r="K17" s="32">
        <v>367</v>
      </c>
      <c r="L17" s="32"/>
      <c r="M17" s="32">
        <f>K17+L17</f>
        <v>367</v>
      </c>
      <c r="N17" s="34"/>
      <c r="O17" s="34">
        <f>M17+N17</f>
        <v>367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42" customFormat="1" ht="34.5" customHeight="1">
      <c r="A18" s="30"/>
      <c r="B18" s="31" t="s">
        <v>29</v>
      </c>
      <c r="C18" s="32">
        <f>F18+G18+H18+K18</f>
        <v>0</v>
      </c>
      <c r="D18" s="33">
        <f>N18</f>
        <v>2500</v>
      </c>
      <c r="E18" s="32">
        <f>F18+G18+J18+O18</f>
        <v>2500</v>
      </c>
      <c r="F18" s="41"/>
      <c r="G18" s="41"/>
      <c r="H18" s="41"/>
      <c r="I18" s="41"/>
      <c r="J18" s="32">
        <f>H18+I18</f>
        <v>0</v>
      </c>
      <c r="K18" s="32"/>
      <c r="L18" s="32"/>
      <c r="M18" s="32"/>
      <c r="N18" s="34">
        <v>2500</v>
      </c>
      <c r="O18" s="34">
        <f>M18+N18</f>
        <v>2500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39" customFormat="1" ht="34.5" customHeight="1">
      <c r="A19" s="24"/>
      <c r="B19" s="40" t="s">
        <v>30</v>
      </c>
      <c r="C19" s="26">
        <f aca="true" t="shared" si="6" ref="C19:O19">C20+C21+C22+C24+C23</f>
        <v>1520</v>
      </c>
      <c r="D19" s="26">
        <f t="shared" si="6"/>
        <v>105</v>
      </c>
      <c r="E19" s="26">
        <f t="shared" si="6"/>
        <v>1625</v>
      </c>
      <c r="F19" s="26">
        <f t="shared" si="6"/>
        <v>490.1</v>
      </c>
      <c r="G19" s="26">
        <f t="shared" si="6"/>
        <v>701.9</v>
      </c>
      <c r="H19" s="26">
        <f t="shared" si="6"/>
        <v>0</v>
      </c>
      <c r="I19" s="26">
        <f t="shared" si="6"/>
        <v>328</v>
      </c>
      <c r="J19" s="26">
        <f t="shared" si="6"/>
        <v>328</v>
      </c>
      <c r="K19" s="26">
        <f t="shared" si="6"/>
        <v>328</v>
      </c>
      <c r="L19" s="26">
        <f t="shared" si="6"/>
        <v>-328</v>
      </c>
      <c r="M19" s="26">
        <f t="shared" si="6"/>
        <v>0</v>
      </c>
      <c r="N19" s="26">
        <f t="shared" si="6"/>
        <v>105</v>
      </c>
      <c r="O19" s="26">
        <f t="shared" si="6"/>
        <v>105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42" customFormat="1" ht="24.75" customHeight="1">
      <c r="A20" s="30"/>
      <c r="B20" s="43" t="s">
        <v>31</v>
      </c>
      <c r="C20" s="32">
        <f>F20+G20+H20+K20</f>
        <v>255</v>
      </c>
      <c r="D20" s="33">
        <f>N20</f>
        <v>0</v>
      </c>
      <c r="E20" s="32">
        <f>F20+G20+J20+O20</f>
        <v>255</v>
      </c>
      <c r="F20" s="32">
        <v>255</v>
      </c>
      <c r="G20" s="32"/>
      <c r="H20" s="32"/>
      <c r="I20" s="32"/>
      <c r="J20" s="32">
        <f aca="true" t="shared" si="7" ref="J20:J27">H20+I20</f>
        <v>0</v>
      </c>
      <c r="K20" s="32"/>
      <c r="L20" s="32"/>
      <c r="M20" s="32">
        <f aca="true" t="shared" si="8" ref="M20:M27">K20+L20</f>
        <v>0</v>
      </c>
      <c r="N20" s="34"/>
      <c r="O20" s="34">
        <f aca="true" t="shared" si="9" ref="O20:O27">M20+N20</f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42" customFormat="1" ht="24.75" customHeight="1">
      <c r="A21" s="30"/>
      <c r="B21" s="31" t="s">
        <v>32</v>
      </c>
      <c r="C21" s="32">
        <f>F21+G21+H21+K21</f>
        <v>558</v>
      </c>
      <c r="D21" s="33">
        <f>N21</f>
        <v>0</v>
      </c>
      <c r="E21" s="32">
        <f>F21+G21+J21+O21</f>
        <v>558</v>
      </c>
      <c r="F21" s="41">
        <v>230</v>
      </c>
      <c r="G21" s="41"/>
      <c r="H21" s="41"/>
      <c r="I21" s="41">
        <v>328</v>
      </c>
      <c r="J21" s="32">
        <f t="shared" si="7"/>
        <v>328</v>
      </c>
      <c r="K21" s="32">
        <v>328</v>
      </c>
      <c r="L21" s="32">
        <v>-328</v>
      </c>
      <c r="M21" s="32">
        <f t="shared" si="8"/>
        <v>0</v>
      </c>
      <c r="N21" s="34"/>
      <c r="O21" s="34">
        <f t="shared" si="9"/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42" customFormat="1" ht="24.75" customHeight="1">
      <c r="A22" s="30"/>
      <c r="B22" s="31" t="s">
        <v>33</v>
      </c>
      <c r="C22" s="32">
        <f>F22+G22+H22+K22</f>
        <v>452</v>
      </c>
      <c r="D22" s="33">
        <f>N22</f>
        <v>0</v>
      </c>
      <c r="E22" s="32">
        <f>F22+G22+J22+O22</f>
        <v>452</v>
      </c>
      <c r="F22" s="41"/>
      <c r="G22" s="41">
        <v>452</v>
      </c>
      <c r="H22" s="41"/>
      <c r="I22" s="41"/>
      <c r="J22" s="32">
        <f t="shared" si="7"/>
        <v>0</v>
      </c>
      <c r="K22" s="32"/>
      <c r="L22" s="32"/>
      <c r="M22" s="32">
        <f t="shared" si="8"/>
        <v>0</v>
      </c>
      <c r="N22" s="34"/>
      <c r="O22" s="34">
        <f t="shared" si="9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42" customFormat="1" ht="24.75" customHeight="1">
      <c r="A23" s="30"/>
      <c r="B23" s="31" t="s">
        <v>34</v>
      </c>
      <c r="C23" s="32">
        <f>F23+G23+H23+K23</f>
        <v>0</v>
      </c>
      <c r="D23" s="33">
        <f>N23</f>
        <v>105</v>
      </c>
      <c r="E23" s="32">
        <f>F23+G23+J23+O23</f>
        <v>105</v>
      </c>
      <c r="F23" s="41"/>
      <c r="G23" s="41"/>
      <c r="H23" s="41"/>
      <c r="I23" s="41"/>
      <c r="J23" s="32">
        <f t="shared" si="7"/>
        <v>0</v>
      </c>
      <c r="K23" s="32"/>
      <c r="L23" s="32"/>
      <c r="M23" s="32">
        <f t="shared" si="8"/>
        <v>0</v>
      </c>
      <c r="N23" s="34">
        <v>105</v>
      </c>
      <c r="O23" s="34">
        <f t="shared" si="9"/>
        <v>105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42" customFormat="1" ht="24.75" customHeight="1">
      <c r="A24" s="30"/>
      <c r="B24" s="31" t="s">
        <v>35</v>
      </c>
      <c r="C24" s="32">
        <f>F24+G24+H24+K24</f>
        <v>255</v>
      </c>
      <c r="D24" s="33">
        <f>N24</f>
        <v>0</v>
      </c>
      <c r="E24" s="32">
        <f>F24+G24+J24+O24</f>
        <v>255</v>
      </c>
      <c r="F24" s="41">
        <v>5.1</v>
      </c>
      <c r="G24" s="41">
        <v>249.9</v>
      </c>
      <c r="H24" s="41"/>
      <c r="I24" s="41"/>
      <c r="J24" s="32">
        <f t="shared" si="7"/>
        <v>0</v>
      </c>
      <c r="K24" s="32"/>
      <c r="L24" s="32"/>
      <c r="M24" s="32">
        <f t="shared" si="8"/>
        <v>0</v>
      </c>
      <c r="N24" s="34"/>
      <c r="O24" s="34">
        <f t="shared" si="9"/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39" customFormat="1" ht="24.75" customHeight="1">
      <c r="A25" s="24"/>
      <c r="B25" s="40" t="s">
        <v>36</v>
      </c>
      <c r="C25" s="26">
        <f>C26+C27</f>
        <v>27</v>
      </c>
      <c r="D25" s="26">
        <f>I25+L25</f>
        <v>0</v>
      </c>
      <c r="E25" s="26">
        <f>C25+D25</f>
        <v>27</v>
      </c>
      <c r="F25" s="26">
        <f>F26+F27</f>
        <v>27</v>
      </c>
      <c r="G25" s="26">
        <f>G26+G27</f>
        <v>0</v>
      </c>
      <c r="H25" s="26">
        <f>H26+H27</f>
        <v>0</v>
      </c>
      <c r="I25" s="26">
        <f>I26+I27</f>
        <v>0</v>
      </c>
      <c r="J25" s="26">
        <f t="shared" si="7"/>
        <v>0</v>
      </c>
      <c r="K25" s="26">
        <f>K26+K27</f>
        <v>0</v>
      </c>
      <c r="L25" s="26"/>
      <c r="M25" s="26">
        <f t="shared" si="8"/>
        <v>0</v>
      </c>
      <c r="N25" s="26">
        <f>L25+M25</f>
        <v>0</v>
      </c>
      <c r="O25" s="26">
        <f t="shared" si="9"/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42" customFormat="1" ht="24.75" customHeight="1">
      <c r="A26" s="30"/>
      <c r="B26" s="31" t="s">
        <v>37</v>
      </c>
      <c r="C26" s="32">
        <f>F26+G26+H26+K26</f>
        <v>10</v>
      </c>
      <c r="D26" s="33">
        <f>N26</f>
        <v>0</v>
      </c>
      <c r="E26" s="32">
        <f>F26+G26+J26+O26</f>
        <v>10</v>
      </c>
      <c r="F26" s="41">
        <v>10</v>
      </c>
      <c r="G26" s="41"/>
      <c r="H26" s="41"/>
      <c r="I26" s="41"/>
      <c r="J26" s="32">
        <f t="shared" si="7"/>
        <v>0</v>
      </c>
      <c r="K26" s="32"/>
      <c r="L26" s="32"/>
      <c r="M26" s="32">
        <f t="shared" si="8"/>
        <v>0</v>
      </c>
      <c r="N26" s="34"/>
      <c r="O26" s="34">
        <f t="shared" si="9"/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42" customFormat="1" ht="24.75" customHeight="1">
      <c r="A27" s="30"/>
      <c r="B27" s="31" t="s">
        <v>38</v>
      </c>
      <c r="C27" s="32">
        <f>F27+G27+H27+K27</f>
        <v>17</v>
      </c>
      <c r="D27" s="33">
        <f>N27</f>
        <v>0</v>
      </c>
      <c r="E27" s="32">
        <f>F27+G27+J27+O27</f>
        <v>17</v>
      </c>
      <c r="F27" s="41">
        <v>17</v>
      </c>
      <c r="G27" s="41"/>
      <c r="H27" s="41"/>
      <c r="I27" s="41"/>
      <c r="J27" s="32">
        <f t="shared" si="7"/>
        <v>0</v>
      </c>
      <c r="K27" s="32"/>
      <c r="L27" s="32"/>
      <c r="M27" s="32">
        <f t="shared" si="8"/>
        <v>0</v>
      </c>
      <c r="N27" s="34"/>
      <c r="O27" s="34">
        <f t="shared" si="9"/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39" customFormat="1" ht="24.75" customHeight="1">
      <c r="A28" s="24"/>
      <c r="B28" s="40" t="s">
        <v>39</v>
      </c>
      <c r="C28" s="26">
        <f aca="true" t="shared" si="10" ref="C28:O28">C29+C30+C31+C32</f>
        <v>3480</v>
      </c>
      <c r="D28" s="26">
        <f t="shared" si="10"/>
        <v>0</v>
      </c>
      <c r="E28" s="26">
        <f t="shared" si="10"/>
        <v>3480</v>
      </c>
      <c r="F28" s="26">
        <f t="shared" si="10"/>
        <v>96</v>
      </c>
      <c r="G28" s="26">
        <f t="shared" si="10"/>
        <v>981.5</v>
      </c>
      <c r="H28" s="26">
        <f t="shared" si="10"/>
        <v>1162</v>
      </c>
      <c r="I28" s="26">
        <f t="shared" si="10"/>
        <v>-328</v>
      </c>
      <c r="J28" s="26">
        <f t="shared" si="10"/>
        <v>834</v>
      </c>
      <c r="K28" s="26">
        <f t="shared" si="10"/>
        <v>1240.5</v>
      </c>
      <c r="L28" s="26">
        <f t="shared" si="10"/>
        <v>328</v>
      </c>
      <c r="M28" s="26">
        <f t="shared" si="10"/>
        <v>1568.5</v>
      </c>
      <c r="N28" s="26">
        <f t="shared" si="10"/>
        <v>0</v>
      </c>
      <c r="O28" s="26">
        <f t="shared" si="10"/>
        <v>1568.5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42" customFormat="1" ht="24.75" customHeight="1">
      <c r="A29" s="30"/>
      <c r="B29" s="44" t="s">
        <v>40</v>
      </c>
      <c r="C29" s="32">
        <f>F29+G29+H29+K29</f>
        <v>37</v>
      </c>
      <c r="D29" s="33">
        <f>N29</f>
        <v>0</v>
      </c>
      <c r="E29" s="32">
        <f>F29+G29+J29+O29</f>
        <v>37</v>
      </c>
      <c r="F29" s="41">
        <v>37</v>
      </c>
      <c r="G29" s="41"/>
      <c r="H29" s="41"/>
      <c r="I29" s="41"/>
      <c r="J29" s="32">
        <f aca="true" t="shared" si="11" ref="J29:J34">H29+I29</f>
        <v>0</v>
      </c>
      <c r="K29" s="32"/>
      <c r="L29" s="32"/>
      <c r="M29" s="32">
        <f>K29+L29</f>
        <v>0</v>
      </c>
      <c r="N29" s="34"/>
      <c r="O29" s="34">
        <f>M29+N29</f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42" customFormat="1" ht="24.75" customHeight="1">
      <c r="A30" s="30"/>
      <c r="B30" s="44" t="s">
        <v>41</v>
      </c>
      <c r="C30" s="32">
        <f>F30+G30+H30+K30</f>
        <v>59</v>
      </c>
      <c r="D30" s="33">
        <f>N30</f>
        <v>0</v>
      </c>
      <c r="E30" s="32">
        <f>F30+G30+J30+O30</f>
        <v>59</v>
      </c>
      <c r="F30" s="41">
        <v>59</v>
      </c>
      <c r="G30" s="41"/>
      <c r="H30" s="41"/>
      <c r="I30" s="41"/>
      <c r="J30" s="32">
        <f t="shared" si="11"/>
        <v>0</v>
      </c>
      <c r="K30" s="32"/>
      <c r="L30" s="32"/>
      <c r="M30" s="32">
        <f>K30+L30</f>
        <v>0</v>
      </c>
      <c r="N30" s="34"/>
      <c r="O30" s="34">
        <f>M30+N30</f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42" customFormat="1" ht="34.5" customHeight="1">
      <c r="A31" s="30"/>
      <c r="B31" s="44" t="s">
        <v>42</v>
      </c>
      <c r="C31" s="32">
        <f>F31+G31+H31+K31</f>
        <v>1222</v>
      </c>
      <c r="D31" s="33">
        <f>N31</f>
        <v>0</v>
      </c>
      <c r="E31" s="32">
        <f>F31+G31+J31+O31</f>
        <v>1222</v>
      </c>
      <c r="F31" s="41"/>
      <c r="G31" s="41">
        <v>60</v>
      </c>
      <c r="H31" s="41">
        <v>1162</v>
      </c>
      <c r="I31" s="41">
        <v>-328</v>
      </c>
      <c r="J31" s="32">
        <f t="shared" si="11"/>
        <v>834</v>
      </c>
      <c r="K31" s="32"/>
      <c r="L31" s="32">
        <v>328</v>
      </c>
      <c r="M31" s="32">
        <f>K31+L31</f>
        <v>328</v>
      </c>
      <c r="N31" s="34"/>
      <c r="O31" s="34">
        <f>M31+N31</f>
        <v>328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42" customFormat="1" ht="24.75" customHeight="1">
      <c r="A32" s="30"/>
      <c r="B32" s="31" t="s">
        <v>43</v>
      </c>
      <c r="C32" s="32">
        <f>F32+G32+H32+K32</f>
        <v>2162</v>
      </c>
      <c r="D32" s="33">
        <f>N32</f>
        <v>0</v>
      </c>
      <c r="E32" s="32">
        <f>F32+G32+J32+O32</f>
        <v>2162</v>
      </c>
      <c r="F32" s="41"/>
      <c r="G32" s="41">
        <v>921.5</v>
      </c>
      <c r="H32" s="41"/>
      <c r="I32" s="41"/>
      <c r="J32" s="32">
        <f t="shared" si="11"/>
        <v>0</v>
      </c>
      <c r="K32" s="32">
        <v>1240.5</v>
      </c>
      <c r="L32" s="32"/>
      <c r="M32" s="32">
        <f>K32+L32</f>
        <v>1240.5</v>
      </c>
      <c r="N32" s="34"/>
      <c r="O32" s="34">
        <f>M32+N32</f>
        <v>1240.5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39" customFormat="1" ht="34.5" customHeight="1">
      <c r="A33" s="24"/>
      <c r="B33" s="40" t="s">
        <v>44</v>
      </c>
      <c r="C33" s="26">
        <f>C34</f>
        <v>307</v>
      </c>
      <c r="D33" s="26">
        <f>I33+L33</f>
        <v>0</v>
      </c>
      <c r="E33" s="26">
        <f>C33+D33</f>
        <v>307</v>
      </c>
      <c r="F33" s="26">
        <f>F34</f>
        <v>0</v>
      </c>
      <c r="G33" s="26">
        <f>G34</f>
        <v>0</v>
      </c>
      <c r="H33" s="26">
        <f>H34</f>
        <v>110.5</v>
      </c>
      <c r="I33" s="26">
        <f>I34</f>
        <v>0</v>
      </c>
      <c r="J33" s="26">
        <f t="shared" si="11"/>
        <v>110.5</v>
      </c>
      <c r="K33" s="26">
        <f>K34</f>
        <v>196.5</v>
      </c>
      <c r="L33" s="26"/>
      <c r="M33" s="26">
        <f>M34</f>
        <v>196.5</v>
      </c>
      <c r="N33" s="26">
        <f>N34</f>
        <v>0</v>
      </c>
      <c r="O33" s="26">
        <f>O34</f>
        <v>196.5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42" customFormat="1" ht="24.75" customHeight="1">
      <c r="A34" s="30"/>
      <c r="B34" s="31" t="s">
        <v>45</v>
      </c>
      <c r="C34" s="32">
        <f>F34+G34+H34+K34</f>
        <v>307</v>
      </c>
      <c r="D34" s="33">
        <f>N34</f>
        <v>0</v>
      </c>
      <c r="E34" s="32">
        <f>F34+G34+J34+O34</f>
        <v>307</v>
      </c>
      <c r="F34" s="41"/>
      <c r="G34" s="41"/>
      <c r="H34" s="41">
        <v>110.5</v>
      </c>
      <c r="I34" s="41"/>
      <c r="J34" s="32">
        <f t="shared" si="11"/>
        <v>110.5</v>
      </c>
      <c r="K34" s="32">
        <v>196.5</v>
      </c>
      <c r="L34" s="32"/>
      <c r="M34" s="32">
        <f>K34+L34</f>
        <v>196.5</v>
      </c>
      <c r="N34" s="34"/>
      <c r="O34" s="34">
        <f>M34+N34</f>
        <v>196.5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15" s="28" customFormat="1" ht="34.5" customHeight="1">
      <c r="A35" s="24" t="s">
        <v>46</v>
      </c>
      <c r="B35" s="25" t="s">
        <v>47</v>
      </c>
      <c r="C35" s="26">
        <f aca="true" t="shared" si="12" ref="C35:O35">C36</f>
        <v>1000</v>
      </c>
      <c r="D35" s="26">
        <f t="shared" si="12"/>
        <v>0</v>
      </c>
      <c r="E35" s="26">
        <f t="shared" si="12"/>
        <v>1000</v>
      </c>
      <c r="F35" s="26">
        <f t="shared" si="12"/>
        <v>147.1</v>
      </c>
      <c r="G35" s="26">
        <f t="shared" si="12"/>
        <v>284.3</v>
      </c>
      <c r="H35" s="26">
        <f t="shared" si="12"/>
        <v>214.9</v>
      </c>
      <c r="I35" s="26">
        <f t="shared" si="12"/>
        <v>0</v>
      </c>
      <c r="J35" s="26">
        <f t="shared" si="12"/>
        <v>214.9</v>
      </c>
      <c r="K35" s="26">
        <f t="shared" si="12"/>
        <v>353.7</v>
      </c>
      <c r="L35" s="26">
        <f t="shared" si="12"/>
        <v>0</v>
      </c>
      <c r="M35" s="26">
        <f t="shared" si="12"/>
        <v>353.7</v>
      </c>
      <c r="N35" s="26">
        <f t="shared" si="12"/>
        <v>0</v>
      </c>
      <c r="O35" s="26">
        <f t="shared" si="12"/>
        <v>353.7</v>
      </c>
    </row>
    <row r="36" spans="1:31" s="45" customFormat="1" ht="24.75" customHeight="1">
      <c r="A36" s="30"/>
      <c r="B36" s="31" t="s">
        <v>48</v>
      </c>
      <c r="C36" s="32">
        <f>F36+G36+H36+K36</f>
        <v>1000</v>
      </c>
      <c r="D36" s="33">
        <f>N36</f>
        <v>0</v>
      </c>
      <c r="E36" s="32">
        <f>F36+G36+J36+O36</f>
        <v>1000</v>
      </c>
      <c r="F36" s="41">
        <v>147.1</v>
      </c>
      <c r="G36" s="41">
        <v>284.3</v>
      </c>
      <c r="H36" s="41">
        <v>214.9</v>
      </c>
      <c r="I36" s="41"/>
      <c r="J36" s="32">
        <f>H36+I36</f>
        <v>214.9</v>
      </c>
      <c r="K36" s="32">
        <v>353.7</v>
      </c>
      <c r="L36" s="32"/>
      <c r="M36" s="32">
        <f>K36+L36</f>
        <v>353.7</v>
      </c>
      <c r="N36" s="34"/>
      <c r="O36" s="34">
        <f>M36+N36</f>
        <v>353.7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46" customFormat="1" ht="34.5" customHeight="1">
      <c r="A37" s="24" t="s">
        <v>49</v>
      </c>
      <c r="B37" s="25" t="s">
        <v>50</v>
      </c>
      <c r="C37" s="26">
        <f aca="true" t="shared" si="13" ref="C37:O37">C8+C10</f>
        <v>7049</v>
      </c>
      <c r="D37" s="26">
        <f t="shared" si="13"/>
        <v>4605</v>
      </c>
      <c r="E37" s="26">
        <f t="shared" si="13"/>
        <v>11654</v>
      </c>
      <c r="F37" s="26">
        <f t="shared" si="13"/>
        <v>1108.2</v>
      </c>
      <c r="G37" s="26">
        <f t="shared" si="13"/>
        <v>1967.7</v>
      </c>
      <c r="H37" s="26">
        <f t="shared" si="13"/>
        <v>1487.4</v>
      </c>
      <c r="I37" s="26">
        <f t="shared" si="13"/>
        <v>0</v>
      </c>
      <c r="J37" s="26">
        <f t="shared" si="13"/>
        <v>1487.4</v>
      </c>
      <c r="K37" s="26">
        <f t="shared" si="13"/>
        <v>2485.7</v>
      </c>
      <c r="L37" s="26">
        <f t="shared" si="13"/>
        <v>0</v>
      </c>
      <c r="M37" s="26">
        <f t="shared" si="13"/>
        <v>2485.7</v>
      </c>
      <c r="N37" s="26">
        <f t="shared" si="13"/>
        <v>4605</v>
      </c>
      <c r="O37" s="26">
        <f t="shared" si="13"/>
        <v>7090.7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46" customFormat="1" ht="24.75" customHeight="1">
      <c r="A38" s="47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46" customFormat="1" ht="24.75" customHeight="1">
      <c r="A39" s="47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15" s="22" customFormat="1" ht="16.5">
      <c r="A40" s="49"/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2"/>
      <c r="O40" s="52"/>
    </row>
    <row r="41" spans="1:15" s="22" customFormat="1" ht="16.5" hidden="1" outlineLevel="1">
      <c r="A41" s="53"/>
      <c r="B41" s="54" t="s">
        <v>51</v>
      </c>
      <c r="C41" s="55"/>
      <c r="D41" s="54"/>
      <c r="E41" s="54"/>
      <c r="F41" s="55"/>
      <c r="G41" s="54"/>
      <c r="I41" s="51"/>
      <c r="J41" s="51"/>
      <c r="N41" s="52"/>
      <c r="O41" s="55" t="s">
        <v>52</v>
      </c>
    </row>
    <row r="42" ht="16.5" collapsed="1"/>
  </sheetData>
  <mergeCells count="1">
    <mergeCell ref="B5:O5"/>
  </mergeCells>
  <conditionalFormatting sqref="F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6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Sidorenko</cp:lastModifiedBy>
  <dcterms:created xsi:type="dcterms:W3CDTF">2006-10-20T01:44:38Z</dcterms:created>
  <dcterms:modified xsi:type="dcterms:W3CDTF">2006-11-13T10:49:54Z</dcterms:modified>
  <cp:category/>
  <cp:version/>
  <cp:contentType/>
  <cp:contentStatus/>
</cp:coreProperties>
</file>