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Квартал" sheetId="1" r:id="rId1"/>
    <sheet name="Год" sheetId="2" r:id="rId2"/>
  </sheets>
  <definedNames>
    <definedName name="Z_03E9FE6B_F332_11D7_AC07_00D0B7BFB203_.wvu.PrintArea" localSheetId="1" hidden="1">'Год'!$A$1:$C$23</definedName>
    <definedName name="Z_03E9FE6B_F332_11D7_AC07_00D0B7BFB203_.wvu.PrintArea" localSheetId="0" hidden="1">'Квартал'!$A$1:$C$21</definedName>
    <definedName name="Z_0B43F7E5_46E2_428C_8AB7_1F1E7254975B_.wvu.Cols" localSheetId="1" hidden="1">'Год'!#REF!</definedName>
    <definedName name="Z_0B43F7E5_46E2_428C_8AB7_1F1E7254975B_.wvu.Cols" localSheetId="0" hidden="1">'Квартал'!#REF!</definedName>
    <definedName name="Z_0D513841_2B9D_44D0_81A3_22AD1764D50A_.wvu.Cols" localSheetId="1" hidden="1">'Год'!#REF!</definedName>
    <definedName name="Z_0D513841_2B9D_44D0_81A3_22AD1764D50A_.wvu.Cols" localSheetId="0" hidden="1">'Квартал'!#REF!</definedName>
    <definedName name="Z_1408D4E0_F4B5_11D7_870F_009027A6C48C_.wvu.Cols" localSheetId="1" hidden="1">'Год'!#REF!</definedName>
    <definedName name="Z_1408D4E0_F4B5_11D7_870F_009027A6C48C_.wvu.Cols" localSheetId="0" hidden="1">'Квартал'!#REF!</definedName>
    <definedName name="Z_1408D4E0_F4B5_11D7_870F_009027A6C48C_.wvu.PrintArea" localSheetId="1" hidden="1">'Год'!$A$1:$C$23</definedName>
    <definedName name="Z_1408D4E0_F4B5_11D7_870F_009027A6C48C_.wvu.PrintArea" localSheetId="0" hidden="1">'Квартал'!$A$1:$C$21</definedName>
    <definedName name="Z_1BE592D6_7812_4E19_9AC7_C8102C6FECCF_.wvu.Cols" localSheetId="1" hidden="1">'Год'!$D:$E,'Год'!#REF!,'Год'!#REF!,'Год'!#REF!</definedName>
    <definedName name="Z_1BE592D6_7812_4E19_9AC7_C8102C6FECCF_.wvu.Cols" localSheetId="0" hidden="1">'Квартал'!$D:$G,'Квартал'!$I:$I,'Квартал'!$J:$J,'Квартал'!$M:$M</definedName>
    <definedName name="Z_3AE60815_C3B9_4576_B22C_FD300646EDB0_.wvu.Cols" localSheetId="1" hidden="1">'Год'!#REF!</definedName>
    <definedName name="Z_3AE60815_C3B9_4576_B22C_FD300646EDB0_.wvu.Cols" localSheetId="0" hidden="1">'Квартал'!#REF!</definedName>
    <definedName name="Z_3AE60815_C3B9_4576_B22C_FD300646EDB0_.wvu.PrintArea" localSheetId="1" hidden="1">'Год'!$A$1:$C$23</definedName>
    <definedName name="Z_3AE60815_C3B9_4576_B22C_FD300646EDB0_.wvu.PrintArea" localSheetId="0" hidden="1">'Квартал'!$A$1:$C$21</definedName>
    <definedName name="Z_4278F54F_EC7E_4645_84D7_77A328CF1819_.wvu.Cols" localSheetId="1" hidden="1">'Год'!#REF!</definedName>
    <definedName name="Z_4278F54F_EC7E_4645_84D7_77A328CF1819_.wvu.Cols" localSheetId="0" hidden="1">'Квартал'!#REF!</definedName>
    <definedName name="Z_4278F54F_EC7E_4645_84D7_77A328CF1819_.wvu.PrintArea" localSheetId="1" hidden="1">'Год'!$A$1:$C$23</definedName>
    <definedName name="Z_4278F54F_EC7E_4645_84D7_77A328CF1819_.wvu.PrintArea" localSheetId="0" hidden="1">'Квартал'!$A$1:$C$21</definedName>
    <definedName name="Z_496472FC_34A0_406F_8130_FD40C43D53B9_.wvu.Cols" localSheetId="1" hidden="1">'Год'!#REF!</definedName>
    <definedName name="Z_496472FC_34A0_406F_8130_FD40C43D53B9_.wvu.Cols" localSheetId="0" hidden="1">'Квартал'!#REF!</definedName>
    <definedName name="Z_56693FC1_1371_11D8_9D04_009027A6C496_.wvu.Cols" localSheetId="1" hidden="1">'Год'!#REF!</definedName>
    <definedName name="Z_56693FC1_1371_11D8_9D04_009027A6C496_.wvu.Cols" localSheetId="0" hidden="1">'Квартал'!#REF!</definedName>
    <definedName name="Z_65F87CC0_F8E2_11D7_A9EF_009027A6C22F_.wvu.Cols" localSheetId="1" hidden="1">'Год'!#REF!</definedName>
    <definedName name="Z_65F87CC0_F8E2_11D7_A9EF_009027A6C22F_.wvu.Cols" localSheetId="0" hidden="1">'Квартал'!#REF!</definedName>
    <definedName name="Z_65F87CC0_F8E2_11D7_A9EF_009027A6C22F_.wvu.PrintArea" localSheetId="1" hidden="1">'Год'!$A$1:$C$23</definedName>
    <definedName name="Z_65F87CC0_F8E2_11D7_A9EF_009027A6C22F_.wvu.PrintArea" localSheetId="0" hidden="1">'Квартал'!$A$1:$C$21</definedName>
    <definedName name="Z_6F7F2B2F_4324_4976_8A65_77BA0A61269D_.wvu.Cols" localSheetId="1" hidden="1">'Год'!$D:$E,'Год'!#REF!,'Год'!#REF!,'Год'!#REF!</definedName>
    <definedName name="Z_6F7F2B2F_4324_4976_8A65_77BA0A61269D_.wvu.Cols" localSheetId="0" hidden="1">'Квартал'!$D:$G,'Квартал'!$I:$I,'Квартал'!$J:$J,'Квартал'!$M:$M</definedName>
    <definedName name="Z_AD4FE466_0F42_4980_803F_8C55183A8122_.wvu.Cols" localSheetId="1" hidden="1">'Год'!#REF!</definedName>
    <definedName name="Z_AD4FE466_0F42_4980_803F_8C55183A8122_.wvu.Cols" localSheetId="0" hidden="1">'Квартал'!#REF!</definedName>
    <definedName name="Z_AD4FE466_0F42_4980_803F_8C55183A8122_.wvu.PrintArea" localSheetId="1" hidden="1">'Год'!$A$1:$C$23</definedName>
    <definedName name="Z_AD4FE466_0F42_4980_803F_8C55183A8122_.wvu.PrintArea" localSheetId="0" hidden="1">'Квартал'!$A$1:$C$21</definedName>
    <definedName name="Z_B9EC7D41_008A_11D8_9D04_009027A6C496_.wvu.PrintArea" localSheetId="1" hidden="1">'Год'!$A$1:$C$23</definedName>
    <definedName name="Z_B9EC7D41_008A_11D8_9D04_009027A6C496_.wvu.PrintArea" localSheetId="0" hidden="1">'Квартал'!$A$1:$C$21</definedName>
    <definedName name="Z_CA051906_837A_4904_91DB_9E6912B5AB6E_.wvu.Cols" localSheetId="1" hidden="1">'Год'!#REF!</definedName>
    <definedName name="Z_CA051906_837A_4904_91DB_9E6912B5AB6E_.wvu.Cols" localSheetId="0" hidden="1">'Квартал'!#REF!</definedName>
    <definedName name="Z_CA051906_837A_4904_91DB_9E6912B5AB6E_.wvu.PrintArea" localSheetId="1" hidden="1">'Год'!$A$1:$C$23</definedName>
    <definedName name="Z_CA051906_837A_4904_91DB_9E6912B5AB6E_.wvu.PrintArea" localSheetId="0" hidden="1">'Квартал'!$A$1:$C$21</definedName>
    <definedName name="Z_D55972E9_67B4_4688_A9DB_4AE445FAF453_.wvu.Cols" localSheetId="1" hidden="1">'Год'!$D:$E,'Год'!#REF!,'Год'!#REF!,'Год'!#REF!</definedName>
    <definedName name="Z_D55972E9_67B4_4688_A9DB_4AE445FAF453_.wvu.Cols" localSheetId="0" hidden="1">'Квартал'!$D:$G,'Квартал'!$I:$I,'Квартал'!$J:$J,'Квартал'!$M:$M</definedName>
    <definedName name="Z_D55972E9_67B4_4688_A9DB_4AE445FAF453_.wvu.PrintArea" localSheetId="1" hidden="1">'Год'!$A$1:$E$23</definedName>
    <definedName name="Z_D55972E9_67B4_4688_A9DB_4AE445FAF453_.wvu.PrintArea" localSheetId="0" hidden="1">'Квартал'!$A$1:$M$21</definedName>
    <definedName name="Z_D55972E9_67B4_4688_A9DB_4AE445FAF453_.wvu.Rows" localSheetId="1" hidden="1">'Год'!$16:$17</definedName>
    <definedName name="Z_D55972E9_67B4_4688_A9DB_4AE445FAF453_.wvu.Rows" localSheetId="0" hidden="1">'Квартал'!$14:$15</definedName>
    <definedName name="Z_FADAD500_4DBE_11D8_A5E1_009027A6C50C_.wvu.PrintArea" localSheetId="1" hidden="1">'Год'!$A$1:$C$23</definedName>
    <definedName name="Z_FADAD500_4DBE_11D8_A5E1_009027A6C50C_.wvu.PrintArea" localSheetId="0" hidden="1">'Квартал'!$A$1:$C$21</definedName>
    <definedName name="_xlnm.Print_Area" localSheetId="1">'Год'!$A$1:$E$23</definedName>
    <definedName name="_xlnm.Print_Area" localSheetId="0">'Квартал'!$A$1:$M$21</definedName>
  </definedNames>
  <calcPr fullCalcOnLoad="1"/>
</workbook>
</file>

<file path=xl/sharedStrings.xml><?xml version="1.0" encoding="utf-8"?>
<sst xmlns="http://schemas.openxmlformats.org/spreadsheetml/2006/main" count="89" uniqueCount="37">
  <si>
    <t>Приложение 11 к решению</t>
  </si>
  <si>
    <t>Думы ЗАТО Северск</t>
  </si>
  <si>
    <t>от____________2006 №______</t>
  </si>
  <si>
    <t>(тыс.руб.)</t>
  </si>
  <si>
    <t>Раздел</t>
  </si>
  <si>
    <t>Подраздел</t>
  </si>
  <si>
    <t xml:space="preserve"> Мероприятия</t>
  </si>
  <si>
    <t>формула</t>
  </si>
  <si>
    <t>06</t>
  </si>
  <si>
    <t>02</t>
  </si>
  <si>
    <t>Расходы на выполнение мероприятий в области охраны окружающей среды</t>
  </si>
  <si>
    <t>в том числе по направлениям:</t>
  </si>
  <si>
    <t>1. Расходы на выполнение природоохранных мероприятий - всего</t>
  </si>
  <si>
    <t>1.4. Экологическое воспитание, образование, информирование</t>
  </si>
  <si>
    <t>1.5. Приобретение оборудования для химического и радиационного мониторинга</t>
  </si>
  <si>
    <t>1.6. Приобретение программного комплекса для сбора и анализа данных по выбросам, сбросам и размещению отходов всех предприятий ЗАТО Северск</t>
  </si>
  <si>
    <t xml:space="preserve"> Утв. план 2006 года</t>
  </si>
  <si>
    <t>2. Погашение кредиторской задолженности за 2005 год</t>
  </si>
  <si>
    <t>1.1. Разработка Проекта 2 и 3 зон санитарной охраны источников водоснабжения на территории 1 и 2 водозабора (2 этап)</t>
  </si>
  <si>
    <t>1.2. Разработка и согласование проектной документации об особо охраняемой природной территории</t>
  </si>
  <si>
    <t>1.3. Мероприятия по снижению экологической нагрузки на окружающую природную среду</t>
  </si>
  <si>
    <t>1.5. Проверка и ремонт оборудования для химического и радиационного мониторинга</t>
  </si>
  <si>
    <t>Мэр ЗАТО Северск                                                                 Н.И.Кузьменко</t>
  </si>
  <si>
    <t>План мероприятий в области охраны окружающей среды  по ЗАТО Северск на 2006 год</t>
  </si>
  <si>
    <t>Утв. план           1 кв</t>
  </si>
  <si>
    <t>Утв. план       2 кв</t>
  </si>
  <si>
    <t>Утв.  план      3 кв</t>
  </si>
  <si>
    <t>(плюс,                      минус)</t>
  </si>
  <si>
    <t xml:space="preserve"> Уточ. план 2006 года</t>
  </si>
  <si>
    <t>Уточ.  план     4 кв</t>
  </si>
  <si>
    <t>Утв.  план              4 кв</t>
  </si>
  <si>
    <t>План мероприятий в области охраны окружающей среды  по ЗАТО Северск                                                                                   на 2006 год</t>
  </si>
  <si>
    <t xml:space="preserve">  к Решению Думы  ЗАТО Северск </t>
  </si>
  <si>
    <t xml:space="preserve">  Приложение 11</t>
  </si>
  <si>
    <t xml:space="preserve">  от ____________2006</t>
  </si>
  <si>
    <t>Нина Викторовна Синекопова</t>
  </si>
  <si>
    <t>77-38-55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</si>
</sst>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4"/>
      <name val="Arial Cyr"/>
      <family val="2"/>
    </font>
    <font>
      <sz val="14"/>
      <name val="Arial"/>
      <family val="0"/>
    </font>
    <font>
      <b/>
      <sz val="14"/>
      <name val="Arial Cyr"/>
      <family val="2"/>
    </font>
    <font>
      <b/>
      <sz val="12"/>
      <name val="Arial Cyr"/>
      <family val="2"/>
    </font>
    <font>
      <b/>
      <sz val="13"/>
      <name val="Arial Cyr"/>
      <family val="2"/>
    </font>
    <font>
      <sz val="13"/>
      <name val="Arial Cyr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b/>
      <sz val="13"/>
      <name val="Times New Roman CYR"/>
      <family val="1"/>
    </font>
    <font>
      <sz val="13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72" fontId="4" fillId="2" borderId="0" xfId="0" applyNumberFormat="1" applyFont="1" applyFill="1" applyBorder="1" applyAlignment="1">
      <alignment/>
    </xf>
    <xf numFmtId="172" fontId="4" fillId="2" borderId="0" xfId="0" applyNumberFormat="1" applyFont="1" applyFill="1" applyBorder="1" applyAlignment="1">
      <alignment vertical="top" wrapText="1"/>
    </xf>
    <xf numFmtId="172" fontId="4" fillId="2" borderId="0" xfId="0" applyNumberFormat="1" applyFont="1" applyFill="1" applyAlignment="1">
      <alignment/>
    </xf>
    <xf numFmtId="172" fontId="4" fillId="2" borderId="0" xfId="0" applyNumberFormat="1" applyFont="1" applyFill="1" applyBorder="1" applyAlignment="1">
      <alignment horizontal="right"/>
    </xf>
    <xf numFmtId="172" fontId="5" fillId="2" borderId="0" xfId="0" applyNumberFormat="1" applyFont="1" applyFill="1" applyBorder="1" applyAlignment="1">
      <alignment horizontal="right"/>
    </xf>
    <xf numFmtId="0" fontId="4" fillId="2" borderId="0" xfId="0" applyFont="1" applyFill="1" applyAlignment="1">
      <alignment/>
    </xf>
    <xf numFmtId="172" fontId="6" fillId="2" borderId="0" xfId="18" applyNumberFormat="1" applyFont="1" applyFill="1" applyBorder="1" applyAlignment="1" applyProtection="1">
      <alignment horizontal="right" vertical="top"/>
      <protection/>
    </xf>
    <xf numFmtId="172" fontId="7" fillId="2" borderId="0" xfId="0" applyNumberFormat="1" applyFont="1" applyFill="1" applyBorder="1" applyAlignment="1">
      <alignment horizontal="center" wrapText="1"/>
    </xf>
    <xf numFmtId="172" fontId="8" fillId="2" borderId="0" xfId="0" applyNumberFormat="1" applyFont="1" applyFill="1" applyBorder="1" applyAlignment="1">
      <alignment/>
    </xf>
    <xf numFmtId="172" fontId="4" fillId="2" borderId="1" xfId="0" applyNumberFormat="1" applyFont="1" applyFill="1" applyBorder="1" applyAlignment="1">
      <alignment horizontal="right" vertical="center"/>
    </xf>
    <xf numFmtId="172" fontId="4" fillId="2" borderId="2" xfId="0" applyNumberFormat="1" applyFont="1" applyFill="1" applyBorder="1" applyAlignment="1">
      <alignment horizontal="center" vertical="center" textRotation="90"/>
    </xf>
    <xf numFmtId="172" fontId="9" fillId="2" borderId="2" xfId="0" applyNumberFormat="1" applyFont="1" applyFill="1" applyBorder="1" applyAlignment="1">
      <alignment horizontal="center" vertical="center"/>
    </xf>
    <xf numFmtId="172" fontId="4" fillId="2" borderId="2" xfId="0" applyNumberFormat="1" applyFont="1" applyFill="1" applyBorder="1" applyAlignment="1">
      <alignment vertical="center"/>
    </xf>
    <xf numFmtId="172" fontId="4" fillId="2" borderId="2" xfId="0" applyNumberFormat="1" applyFont="1" applyFill="1" applyBorder="1" applyAlignment="1">
      <alignment horizontal="center" vertical="center" wrapText="1"/>
    </xf>
    <xf numFmtId="172" fontId="4" fillId="0" borderId="2" xfId="0" applyNumberFormat="1" applyFont="1" applyFill="1" applyBorder="1" applyAlignment="1">
      <alignment horizontal="center" vertical="center"/>
    </xf>
    <xf numFmtId="172" fontId="9" fillId="0" borderId="2" xfId="0" applyNumberFormat="1" applyFont="1" applyFill="1" applyBorder="1" applyAlignment="1">
      <alignment vertical="center" wrapText="1"/>
    </xf>
    <xf numFmtId="172" fontId="9" fillId="0" borderId="2" xfId="0" applyNumberFormat="1" applyFont="1" applyFill="1" applyBorder="1" applyAlignment="1">
      <alignment vertical="center"/>
    </xf>
    <xf numFmtId="172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72" fontId="10" fillId="0" borderId="2" xfId="0" applyNumberFormat="1" applyFont="1" applyFill="1" applyBorder="1" applyAlignment="1">
      <alignment vertical="center"/>
    </xf>
    <xf numFmtId="172" fontId="4" fillId="0" borderId="2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>
      <alignment vertical="center" wrapText="1"/>
    </xf>
    <xf numFmtId="172" fontId="4" fillId="2" borderId="0" xfId="0" applyNumberFormat="1" applyFont="1" applyFill="1" applyBorder="1" applyAlignment="1">
      <alignment vertical="center"/>
    </xf>
    <xf numFmtId="172" fontId="10" fillId="2" borderId="0" xfId="0" applyNumberFormat="1" applyFont="1" applyFill="1" applyAlignment="1">
      <alignment vertical="center"/>
    </xf>
    <xf numFmtId="172" fontId="4" fillId="0" borderId="0" xfId="0" applyNumberFormat="1" applyFont="1" applyFill="1" applyAlignment="1">
      <alignment/>
    </xf>
    <xf numFmtId="172" fontId="10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172" fontId="11" fillId="2" borderId="0" xfId="0" applyNumberFormat="1" applyFont="1" applyFill="1" applyBorder="1" applyAlignment="1">
      <alignment/>
    </xf>
    <xf numFmtId="172" fontId="11" fillId="2" borderId="0" xfId="0" applyNumberFormat="1" applyFont="1" applyFill="1" applyBorder="1" applyAlignment="1">
      <alignment vertical="top" wrapText="1"/>
    </xf>
    <xf numFmtId="172" fontId="11" fillId="2" borderId="0" xfId="0" applyNumberFormat="1" applyFont="1" applyFill="1" applyAlignment="1">
      <alignment/>
    </xf>
    <xf numFmtId="172" fontId="11" fillId="2" borderId="0" xfId="0" applyNumberFormat="1" applyFont="1" applyFill="1" applyBorder="1" applyAlignment="1">
      <alignment horizontal="right"/>
    </xf>
    <xf numFmtId="172" fontId="12" fillId="2" borderId="0" xfId="0" applyNumberFormat="1" applyFont="1" applyFill="1" applyAlignment="1">
      <alignment horizontal="left"/>
    </xf>
    <xf numFmtId="172" fontId="12" fillId="2" borderId="0" xfId="0" applyNumberFormat="1" applyFont="1" applyFill="1" applyAlignment="1">
      <alignment horizontal="right"/>
    </xf>
    <xf numFmtId="172" fontId="12" fillId="2" borderId="0" xfId="0" applyNumberFormat="1" applyFont="1" applyFill="1" applyBorder="1" applyAlignment="1">
      <alignment horizontal="left"/>
    </xf>
    <xf numFmtId="172" fontId="12" fillId="2" borderId="0" xfId="0" applyNumberFormat="1" applyFont="1" applyFill="1" applyBorder="1" applyAlignment="1">
      <alignment horizontal="right"/>
    </xf>
    <xf numFmtId="0" fontId="11" fillId="2" borderId="0" xfId="0" applyFont="1" applyFill="1" applyAlignment="1">
      <alignment horizontal="right"/>
    </xf>
    <xf numFmtId="0" fontId="11" fillId="2" borderId="0" xfId="0" applyFont="1" applyFill="1" applyAlignment="1">
      <alignment/>
    </xf>
    <xf numFmtId="172" fontId="11" fillId="2" borderId="0" xfId="0" applyNumberFormat="1" applyFont="1" applyFill="1" applyBorder="1" applyAlignment="1">
      <alignment horizontal="left"/>
    </xf>
    <xf numFmtId="172" fontId="11" fillId="2" borderId="0" xfId="0" applyNumberFormat="1" applyFont="1" applyFill="1" applyAlignment="1">
      <alignment horizontal="left"/>
    </xf>
    <xf numFmtId="172" fontId="13" fillId="2" borderId="0" xfId="0" applyNumberFormat="1" applyFont="1" applyFill="1" applyAlignment="1">
      <alignment horizontal="left"/>
    </xf>
    <xf numFmtId="172" fontId="12" fillId="2" borderId="0" xfId="18" applyNumberFormat="1" applyFont="1" applyFill="1" applyBorder="1" applyAlignment="1" applyProtection="1">
      <alignment horizontal="left" vertical="top"/>
      <protection/>
    </xf>
    <xf numFmtId="172" fontId="12" fillId="2" borderId="0" xfId="0" applyNumberFormat="1" applyFont="1" applyFill="1" applyBorder="1" applyAlignment="1">
      <alignment horizontal="center" wrapText="1"/>
    </xf>
    <xf numFmtId="172" fontId="13" fillId="2" borderId="0" xfId="0" applyNumberFormat="1" applyFont="1" applyFill="1" applyBorder="1" applyAlignment="1">
      <alignment/>
    </xf>
    <xf numFmtId="172" fontId="11" fillId="2" borderId="1" xfId="0" applyNumberFormat="1" applyFont="1" applyFill="1" applyBorder="1" applyAlignment="1">
      <alignment horizontal="right" vertical="center"/>
    </xf>
    <xf numFmtId="172" fontId="11" fillId="2" borderId="2" xfId="0" applyNumberFormat="1" applyFont="1" applyFill="1" applyBorder="1" applyAlignment="1">
      <alignment horizontal="center" vertical="center" textRotation="90"/>
    </xf>
    <xf numFmtId="172" fontId="14" fillId="2" borderId="2" xfId="0" applyNumberFormat="1" applyFont="1" applyFill="1" applyBorder="1" applyAlignment="1">
      <alignment horizontal="center" vertical="center"/>
    </xf>
    <xf numFmtId="172" fontId="11" fillId="2" borderId="2" xfId="0" applyNumberFormat="1" applyFont="1" applyFill="1" applyBorder="1" applyAlignment="1">
      <alignment vertical="center"/>
    </xf>
    <xf numFmtId="172" fontId="11" fillId="2" borderId="2" xfId="0" applyNumberFormat="1" applyFont="1" applyFill="1" applyBorder="1" applyAlignment="1">
      <alignment horizontal="center" vertical="center" wrapText="1"/>
    </xf>
    <xf numFmtId="172" fontId="11" fillId="0" borderId="2" xfId="0" applyNumberFormat="1" applyFont="1" applyFill="1" applyBorder="1" applyAlignment="1">
      <alignment horizontal="center" vertical="center"/>
    </xf>
    <xf numFmtId="172" fontId="14" fillId="0" borderId="2" xfId="0" applyNumberFormat="1" applyFont="1" applyFill="1" applyBorder="1" applyAlignment="1">
      <alignment vertical="center" wrapText="1"/>
    </xf>
    <xf numFmtId="172" fontId="14" fillId="0" borderId="2" xfId="0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172" fontId="15" fillId="0" borderId="2" xfId="0" applyNumberFormat="1" applyFont="1" applyFill="1" applyBorder="1" applyAlignment="1">
      <alignment vertical="center"/>
    </xf>
    <xf numFmtId="172" fontId="11" fillId="0" borderId="2" xfId="0" applyNumberFormat="1" applyFont="1" applyFill="1" applyBorder="1" applyAlignment="1">
      <alignment vertical="center"/>
    </xf>
    <xf numFmtId="172" fontId="15" fillId="0" borderId="2" xfId="0" applyNumberFormat="1" applyFont="1" applyFill="1" applyBorder="1" applyAlignment="1">
      <alignment vertical="center" wrapText="1"/>
    </xf>
    <xf numFmtId="172" fontId="11" fillId="0" borderId="0" xfId="0" applyNumberFormat="1" applyFont="1" applyFill="1" applyAlignment="1">
      <alignment/>
    </xf>
    <xf numFmtId="172" fontId="11" fillId="2" borderId="0" xfId="0" applyNumberFormat="1" applyFont="1" applyFill="1" applyBorder="1" applyAlignment="1">
      <alignment vertical="center"/>
    </xf>
    <xf numFmtId="172" fontId="15" fillId="2" borderId="0" xfId="0" applyNumberFormat="1" applyFont="1" applyFill="1" applyAlignment="1">
      <alignment vertical="center"/>
    </xf>
    <xf numFmtId="172" fontId="11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center"/>
    </xf>
    <xf numFmtId="172" fontId="11" fillId="0" borderId="0" xfId="0" applyNumberFormat="1" applyFont="1" applyFill="1" applyAlignment="1">
      <alignment/>
    </xf>
    <xf numFmtId="172" fontId="11" fillId="2" borderId="0" xfId="0" applyNumberFormat="1" applyFont="1" applyFill="1" applyBorder="1" applyAlignment="1">
      <alignment horizontal="left" vertical="top" wrapText="1"/>
    </xf>
    <xf numFmtId="172" fontId="12" fillId="2" borderId="0" xfId="0" applyNumberFormat="1" applyFont="1" applyFill="1" applyBorder="1" applyAlignment="1" quotePrefix="1">
      <alignment horizontal="center" wrapText="1"/>
    </xf>
    <xf numFmtId="172" fontId="12" fillId="2" borderId="0" xfId="0" applyNumberFormat="1" applyFont="1" applyFill="1" applyBorder="1" applyAlignment="1">
      <alignment horizont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proekt_2005_1" xfId="18"/>
    <cellStyle name="Followed Hyperlink" xfId="19"/>
    <cellStyle name="Percent" xfId="20"/>
    <cellStyle name="Comma" xfId="21"/>
    <cellStyle name="Comma [0]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P21"/>
  <sheetViews>
    <sheetView showZeros="0" tabSelected="1" zoomScale="115" zoomScaleNormal="115" workbookViewId="0" topLeftCell="C1">
      <selection activeCell="C4" sqref="C4:J4"/>
    </sheetView>
  </sheetViews>
  <sheetFormatPr defaultColWidth="9.00390625" defaultRowHeight="12.75" outlineLevelRow="1" outlineLevelCol="1"/>
  <cols>
    <col min="1" max="1" width="4.625" style="61" customWidth="1"/>
    <col min="2" max="2" width="5.375" style="61" customWidth="1"/>
    <col min="3" max="3" width="51.375" style="61" customWidth="1"/>
    <col min="4" max="4" width="1.00390625" style="56" hidden="1" customWidth="1" outlineLevel="1"/>
    <col min="5" max="5" width="13.25390625" style="56" customWidth="1" collapsed="1"/>
    <col min="6" max="6" width="10.25390625" style="56" customWidth="1" outlineLevel="1"/>
    <col min="7" max="7" width="9.625" style="56" customWidth="1"/>
    <col min="8" max="8" width="8.125" style="56" customWidth="1"/>
    <col min="9" max="9" width="8.375" style="56" customWidth="1" collapsed="1"/>
    <col min="10" max="10" width="8.25390625" style="56" customWidth="1"/>
    <col min="11" max="11" width="8.75390625" style="56" customWidth="1"/>
    <col min="12" max="12" width="7.75390625" style="56" customWidth="1"/>
    <col min="13" max="13" width="8.25390625" style="56" customWidth="1"/>
    <col min="14" max="16384" width="9.25390625" style="52" customWidth="1"/>
  </cols>
  <sheetData>
    <row r="1" spans="1:16" s="37" customFormat="1" ht="15.75" customHeight="1">
      <c r="A1" s="28"/>
      <c r="B1" s="28"/>
      <c r="C1" s="29"/>
      <c r="D1" s="30"/>
      <c r="E1" s="31"/>
      <c r="F1" s="30"/>
      <c r="G1" s="31"/>
      <c r="H1" s="30"/>
      <c r="I1" s="32" t="s">
        <v>33</v>
      </c>
      <c r="J1" s="33"/>
      <c r="K1" s="34"/>
      <c r="L1" s="33"/>
      <c r="M1" s="35"/>
      <c r="N1" s="36"/>
      <c r="O1" s="36"/>
      <c r="P1" s="36"/>
    </row>
    <row r="2" spans="1:15" s="37" customFormat="1" ht="15.75" customHeight="1">
      <c r="A2" s="28"/>
      <c r="B2" s="28"/>
      <c r="C2" s="29"/>
      <c r="D2" s="30"/>
      <c r="E2" s="38"/>
      <c r="F2" s="30"/>
      <c r="G2" s="38"/>
      <c r="H2" s="39"/>
      <c r="I2" s="32" t="s">
        <v>32</v>
      </c>
      <c r="J2" s="40"/>
      <c r="K2" s="34"/>
      <c r="L2" s="40"/>
      <c r="M2" s="34"/>
      <c r="N2" s="36"/>
      <c r="O2" s="36"/>
    </row>
    <row r="3" spans="1:13" s="37" customFormat="1" ht="21.75" customHeight="1">
      <c r="A3" s="28"/>
      <c r="B3" s="28"/>
      <c r="C3" s="29"/>
      <c r="D3" s="30"/>
      <c r="E3" s="38"/>
      <c r="F3" s="30"/>
      <c r="G3" s="38"/>
      <c r="H3" s="30"/>
      <c r="I3" s="32" t="s">
        <v>34</v>
      </c>
      <c r="J3" s="40"/>
      <c r="K3" s="41"/>
      <c r="L3" s="40"/>
      <c r="M3" s="41"/>
    </row>
    <row r="4" spans="1:13" s="37" customFormat="1" ht="54.75" customHeight="1">
      <c r="A4" s="28"/>
      <c r="B4" s="28"/>
      <c r="C4" s="63" t="s">
        <v>31</v>
      </c>
      <c r="D4" s="64"/>
      <c r="E4" s="64"/>
      <c r="F4" s="64"/>
      <c r="G4" s="64"/>
      <c r="H4" s="64"/>
      <c r="I4" s="64"/>
      <c r="J4" s="64"/>
      <c r="K4" s="42"/>
      <c r="L4" s="42"/>
      <c r="M4" s="42"/>
    </row>
    <row r="5" spans="1:13" s="37" customFormat="1" ht="15.75" customHeight="1">
      <c r="A5" s="28"/>
      <c r="B5" s="28"/>
      <c r="C5" s="43"/>
      <c r="D5" s="30"/>
      <c r="E5" s="30"/>
      <c r="F5" s="30"/>
      <c r="G5" s="30"/>
      <c r="H5" s="30"/>
      <c r="I5" s="30"/>
      <c r="J5" s="30"/>
      <c r="K5" s="44"/>
      <c r="L5" s="30"/>
      <c r="M5" s="44" t="s">
        <v>3</v>
      </c>
    </row>
    <row r="6" spans="1:13" s="37" customFormat="1" ht="69.75" customHeight="1">
      <c r="A6" s="45" t="s">
        <v>4</v>
      </c>
      <c r="B6" s="45" t="s">
        <v>5</v>
      </c>
      <c r="C6" s="46" t="s">
        <v>6</v>
      </c>
      <c r="D6" s="47" t="s">
        <v>7</v>
      </c>
      <c r="E6" s="48" t="s">
        <v>16</v>
      </c>
      <c r="F6" s="48" t="s">
        <v>27</v>
      </c>
      <c r="G6" s="48" t="s">
        <v>28</v>
      </c>
      <c r="H6" s="48" t="s">
        <v>24</v>
      </c>
      <c r="I6" s="48" t="s">
        <v>25</v>
      </c>
      <c r="J6" s="48" t="s">
        <v>26</v>
      </c>
      <c r="K6" s="48" t="s">
        <v>30</v>
      </c>
      <c r="L6" s="48" t="s">
        <v>27</v>
      </c>
      <c r="M6" s="48" t="s">
        <v>29</v>
      </c>
    </row>
    <row r="7" spans="1:13" ht="49.5" customHeight="1">
      <c r="A7" s="49" t="s">
        <v>8</v>
      </c>
      <c r="B7" s="49" t="s">
        <v>9</v>
      </c>
      <c r="C7" s="50" t="s">
        <v>10</v>
      </c>
      <c r="D7" s="51" t="e">
        <f>#REF!+D17+#REF!+#REF!</f>
        <v>#REF!</v>
      </c>
      <c r="E7" s="51">
        <f>E9+E17</f>
        <v>1303</v>
      </c>
      <c r="F7" s="51">
        <v>-9.3</v>
      </c>
      <c r="G7" s="51">
        <f>G9+G17</f>
        <v>1293.6999999999998</v>
      </c>
      <c r="H7" s="51">
        <f>H9+H17</f>
        <v>175</v>
      </c>
      <c r="I7" s="51">
        <f>I9+I17</f>
        <v>305</v>
      </c>
      <c r="J7" s="51">
        <f>J9+J17</f>
        <v>313</v>
      </c>
      <c r="K7" s="51">
        <v>510</v>
      </c>
      <c r="L7" s="51">
        <v>-9.3</v>
      </c>
      <c r="M7" s="51">
        <f>M9+M17</f>
        <v>500.7</v>
      </c>
    </row>
    <row r="8" spans="1:13" ht="21.75" customHeight="1">
      <c r="A8" s="49"/>
      <c r="B8" s="49"/>
      <c r="C8" s="53" t="s">
        <v>11</v>
      </c>
      <c r="D8" s="53"/>
      <c r="E8" s="51"/>
      <c r="F8" s="53"/>
      <c r="G8" s="51"/>
      <c r="H8" s="53"/>
      <c r="I8" s="53"/>
      <c r="J8" s="53"/>
      <c r="K8" s="53"/>
      <c r="L8" s="53"/>
      <c r="M8" s="53">
        <f>G8-H8-I8-J8</f>
        <v>0</v>
      </c>
    </row>
    <row r="9" spans="1:13" ht="49.5" customHeight="1">
      <c r="A9" s="54"/>
      <c r="B9" s="54"/>
      <c r="C9" s="50" t="s">
        <v>12</v>
      </c>
      <c r="D9" s="53"/>
      <c r="E9" s="51">
        <f>SUM(E10:E16)</f>
        <v>694</v>
      </c>
      <c r="F9" s="51">
        <v>-9.3</v>
      </c>
      <c r="G9" s="51">
        <f>SUM(G10:G16)</f>
        <v>684.6999999999999</v>
      </c>
      <c r="H9" s="51">
        <f>SUM(H10:H16)</f>
        <v>0</v>
      </c>
      <c r="I9" s="51">
        <f>SUM(I10:I16)</f>
        <v>161.9</v>
      </c>
      <c r="J9" s="51">
        <f>SUM(J10:J16)</f>
        <v>152</v>
      </c>
      <c r="K9" s="51">
        <v>380.1</v>
      </c>
      <c r="L9" s="51">
        <v>-9.3</v>
      </c>
      <c r="M9" s="51">
        <f>SUM(M10:M16)</f>
        <v>370.8</v>
      </c>
    </row>
    <row r="10" spans="1:13" ht="49.5" customHeight="1">
      <c r="A10" s="49" t="s">
        <v>8</v>
      </c>
      <c r="B10" s="49" t="s">
        <v>9</v>
      </c>
      <c r="C10" s="55" t="s">
        <v>18</v>
      </c>
      <c r="D10" s="53"/>
      <c r="E10" s="53">
        <v>400</v>
      </c>
      <c r="F10" s="53"/>
      <c r="G10" s="53">
        <v>400</v>
      </c>
      <c r="H10" s="53"/>
      <c r="I10" s="53">
        <f>305-269</f>
        <v>36</v>
      </c>
      <c r="J10" s="53">
        <v>100</v>
      </c>
      <c r="K10" s="53">
        <v>264</v>
      </c>
      <c r="L10" s="53"/>
      <c r="M10" s="53">
        <f>G10-H10-I10-J10</f>
        <v>264</v>
      </c>
    </row>
    <row r="11" spans="1:13" ht="49.5" customHeight="1">
      <c r="A11" s="49" t="s">
        <v>8</v>
      </c>
      <c r="B11" s="49" t="s">
        <v>9</v>
      </c>
      <c r="C11" s="55" t="s">
        <v>19</v>
      </c>
      <c r="D11" s="53"/>
      <c r="E11" s="53">
        <v>24</v>
      </c>
      <c r="F11" s="53"/>
      <c r="G11" s="53">
        <v>24</v>
      </c>
      <c r="H11" s="53"/>
      <c r="I11" s="53">
        <v>24</v>
      </c>
      <c r="J11" s="53"/>
      <c r="K11" s="53"/>
      <c r="L11" s="53"/>
      <c r="M11" s="53">
        <f>G11-H11-I11-J11</f>
        <v>0</v>
      </c>
    </row>
    <row r="12" spans="1:13" ht="49.5" customHeight="1">
      <c r="A12" s="49" t="s">
        <v>8</v>
      </c>
      <c r="B12" s="49" t="s">
        <v>9</v>
      </c>
      <c r="C12" s="55" t="s">
        <v>20</v>
      </c>
      <c r="D12" s="53"/>
      <c r="E12" s="53">
        <v>120</v>
      </c>
      <c r="F12" s="53"/>
      <c r="G12" s="53">
        <v>120</v>
      </c>
      <c r="H12" s="53"/>
      <c r="I12" s="53">
        <v>40</v>
      </c>
      <c r="J12" s="53">
        <v>40</v>
      </c>
      <c r="K12" s="53">
        <v>40</v>
      </c>
      <c r="L12" s="53"/>
      <c r="M12" s="53">
        <f>G12-H12-I12-J12</f>
        <v>40</v>
      </c>
    </row>
    <row r="13" spans="1:15" ht="49.5" customHeight="1">
      <c r="A13" s="49" t="s">
        <v>8</v>
      </c>
      <c r="B13" s="49" t="s">
        <v>9</v>
      </c>
      <c r="C13" s="55" t="s">
        <v>13</v>
      </c>
      <c r="D13" s="53"/>
      <c r="E13" s="53">
        <f>123.6</f>
        <v>123.6</v>
      </c>
      <c r="F13" s="53">
        <v>-9.3</v>
      </c>
      <c r="G13" s="53">
        <f>123.6-9.3</f>
        <v>114.3</v>
      </c>
      <c r="H13" s="53"/>
      <c r="I13" s="53">
        <v>35.5</v>
      </c>
      <c r="J13" s="53">
        <v>12</v>
      </c>
      <c r="K13" s="53">
        <v>76.1</v>
      </c>
      <c r="L13" s="53">
        <v>-9.3</v>
      </c>
      <c r="M13" s="53">
        <f>G13-H13-I13-J13</f>
        <v>66.8</v>
      </c>
      <c r="O13" s="56"/>
    </row>
    <row r="14" spans="1:13" ht="49.5" customHeight="1" hidden="1" outlineLevel="1">
      <c r="A14" s="49" t="s">
        <v>8</v>
      </c>
      <c r="B14" s="49" t="s">
        <v>9</v>
      </c>
      <c r="C14" s="55" t="s">
        <v>14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</row>
    <row r="15" spans="1:13" ht="49.5" customHeight="1" hidden="1" outlineLevel="1">
      <c r="A15" s="49" t="s">
        <v>8</v>
      </c>
      <c r="B15" s="49" t="s">
        <v>9</v>
      </c>
      <c r="C15" s="55" t="s">
        <v>15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</row>
    <row r="16" spans="1:13" ht="49.5" customHeight="1" collapsed="1">
      <c r="A16" s="49" t="s">
        <v>8</v>
      </c>
      <c r="B16" s="49" t="s">
        <v>9</v>
      </c>
      <c r="C16" s="55" t="s">
        <v>21</v>
      </c>
      <c r="D16" s="53"/>
      <c r="E16" s="53">
        <v>26.4</v>
      </c>
      <c r="F16" s="53"/>
      <c r="G16" s="53">
        <v>26.4</v>
      </c>
      <c r="H16" s="53"/>
      <c r="I16" s="53">
        <v>26.4</v>
      </c>
      <c r="J16" s="53"/>
      <c r="K16" s="53"/>
      <c r="L16" s="53"/>
      <c r="M16" s="53">
        <f>G16-H16-I16-J16</f>
        <v>0</v>
      </c>
    </row>
    <row r="17" spans="1:13" ht="49.5" customHeight="1">
      <c r="A17" s="49" t="s">
        <v>8</v>
      </c>
      <c r="B17" s="49" t="s">
        <v>9</v>
      </c>
      <c r="C17" s="50" t="s">
        <v>17</v>
      </c>
      <c r="D17" s="53"/>
      <c r="E17" s="51">
        <v>609</v>
      </c>
      <c r="F17" s="53"/>
      <c r="G17" s="51">
        <v>609</v>
      </c>
      <c r="H17" s="51">
        <f>454-279</f>
        <v>175</v>
      </c>
      <c r="I17" s="51">
        <f>243.1-100</f>
        <v>143.1</v>
      </c>
      <c r="J17" s="51">
        <f>313-152</f>
        <v>161</v>
      </c>
      <c r="K17" s="51">
        <v>129.9</v>
      </c>
      <c r="L17" s="51"/>
      <c r="M17" s="51">
        <f>G17-H17-I17-J17</f>
        <v>129.89999999999998</v>
      </c>
    </row>
    <row r="18" spans="1:13" s="37" customFormat="1" ht="19.5" customHeight="1">
      <c r="A18" s="28"/>
      <c r="B18" s="28"/>
      <c r="C18" s="29"/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spans="1:13" s="37" customFormat="1" ht="19.5" customHeight="1">
      <c r="A19" s="28"/>
      <c r="B19" s="28"/>
      <c r="C19" s="29" t="s">
        <v>35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spans="1:13" s="37" customFormat="1" ht="19.5" customHeight="1">
      <c r="A20" s="28"/>
      <c r="B20" s="28"/>
      <c r="C20" s="62" t="s">
        <v>36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</row>
    <row r="21" spans="1:13" s="60" customFormat="1" ht="40.5" customHeight="1">
      <c r="A21" s="57"/>
      <c r="B21" s="57"/>
      <c r="C21" s="58"/>
      <c r="D21" s="58"/>
      <c r="E21" s="58"/>
      <c r="F21" s="58"/>
      <c r="G21" s="58"/>
      <c r="H21" s="58"/>
      <c r="I21" s="58"/>
      <c r="J21" s="58"/>
      <c r="K21" s="59"/>
      <c r="L21" s="58"/>
      <c r="M21" s="59"/>
    </row>
  </sheetData>
  <mergeCells count="1">
    <mergeCell ref="C4:J4"/>
  </mergeCells>
  <conditionalFormatting sqref="G1 M1 E1 K1">
    <cfRule type="cellIs" priority="1" dxfId="0" operator="lessThan" stopIfTrue="1">
      <formula>0</formula>
    </cfRule>
  </conditionalFormatting>
  <printOptions/>
  <pageMargins left="1.12" right="0.35433070866141736" top="0.82" bottom="0.3937007874015748" header="0.1968503937007874" footer="0.196850393700787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E23"/>
  <sheetViews>
    <sheetView showZeros="0" zoomScale="75" zoomScaleNormal="75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C14" sqref="C14"/>
    </sheetView>
  </sheetViews>
  <sheetFormatPr defaultColWidth="9.00390625" defaultRowHeight="12.75" outlineLevelRow="1" outlineLevelCol="1"/>
  <cols>
    <col min="1" max="1" width="4.625" style="25" customWidth="1"/>
    <col min="2" max="2" width="5.375" style="25" customWidth="1"/>
    <col min="3" max="3" width="85.75390625" style="25" customWidth="1"/>
    <col min="4" max="4" width="24.625" style="18" hidden="1" customWidth="1" outlineLevel="1"/>
    <col min="5" max="5" width="20.125" style="18" customWidth="1" collapsed="1"/>
    <col min="6" max="16384" width="9.25390625" style="19" customWidth="1"/>
  </cols>
  <sheetData>
    <row r="1" spans="1:5" s="6" customFormat="1" ht="15.75" customHeight="1">
      <c r="A1" s="1"/>
      <c r="B1" s="1"/>
      <c r="C1" s="2"/>
      <c r="D1" s="3"/>
      <c r="E1" s="5" t="s">
        <v>0</v>
      </c>
    </row>
    <row r="2" spans="1:5" s="6" customFormat="1" ht="15.75" customHeight="1">
      <c r="A2" s="1"/>
      <c r="B2" s="1"/>
      <c r="C2" s="2"/>
      <c r="D2" s="3"/>
      <c r="E2" s="5" t="s">
        <v>1</v>
      </c>
    </row>
    <row r="3" spans="1:5" s="6" customFormat="1" ht="15.75" customHeight="1">
      <c r="A3" s="1"/>
      <c r="B3" s="1"/>
      <c r="C3" s="2"/>
      <c r="D3" s="3"/>
      <c r="E3" s="7" t="s">
        <v>2</v>
      </c>
    </row>
    <row r="4" spans="1:5" s="6" customFormat="1" ht="15.75" customHeight="1">
      <c r="A4" s="1"/>
      <c r="B4" s="1"/>
      <c r="C4" s="2"/>
      <c r="D4" s="3"/>
      <c r="E4" s="4"/>
    </row>
    <row r="5" spans="1:5" s="6" customFormat="1" ht="15.75" customHeight="1">
      <c r="A5" s="1"/>
      <c r="B5" s="1"/>
      <c r="C5" s="2"/>
      <c r="D5" s="3"/>
      <c r="E5" s="4"/>
    </row>
    <row r="6" spans="1:5" s="6" customFormat="1" ht="54.75" customHeight="1">
      <c r="A6" s="1"/>
      <c r="B6" s="1"/>
      <c r="C6" s="8" t="s">
        <v>23</v>
      </c>
      <c r="D6" s="8"/>
      <c r="E6" s="8"/>
    </row>
    <row r="7" spans="1:5" s="6" customFormat="1" ht="15.75" customHeight="1">
      <c r="A7" s="1"/>
      <c r="B7" s="1"/>
      <c r="C7" s="9"/>
      <c r="D7" s="3"/>
      <c r="E7" s="10" t="s">
        <v>3</v>
      </c>
    </row>
    <row r="8" spans="1:5" s="6" customFormat="1" ht="58.5" customHeight="1">
      <c r="A8" s="11" t="s">
        <v>4</v>
      </c>
      <c r="B8" s="11" t="s">
        <v>5</v>
      </c>
      <c r="C8" s="12" t="s">
        <v>6</v>
      </c>
      <c r="D8" s="13" t="s">
        <v>7</v>
      </c>
      <c r="E8" s="14" t="s">
        <v>16</v>
      </c>
    </row>
    <row r="9" spans="1:5" ht="49.5" customHeight="1">
      <c r="A9" s="15" t="s">
        <v>8</v>
      </c>
      <c r="B9" s="15" t="s">
        <v>9</v>
      </c>
      <c r="C9" s="16" t="s">
        <v>10</v>
      </c>
      <c r="D9" s="17" t="e">
        <f>#REF!+D19+#REF!+#REF!</f>
        <v>#REF!</v>
      </c>
      <c r="E9" s="17">
        <f>E11+E19</f>
        <v>1303</v>
      </c>
    </row>
    <row r="10" spans="1:5" ht="21.75" customHeight="1">
      <c r="A10" s="15"/>
      <c r="B10" s="15"/>
      <c r="C10" s="20" t="s">
        <v>11</v>
      </c>
      <c r="D10" s="20"/>
      <c r="E10" s="17"/>
    </row>
    <row r="11" spans="1:5" ht="49.5" customHeight="1">
      <c r="A11" s="21"/>
      <c r="B11" s="21"/>
      <c r="C11" s="16" t="s">
        <v>12</v>
      </c>
      <c r="D11" s="20"/>
      <c r="E11" s="17">
        <f>E12+E13+E14+E15+E18</f>
        <v>694</v>
      </c>
    </row>
    <row r="12" spans="1:5" ht="49.5" customHeight="1">
      <c r="A12" s="15" t="s">
        <v>8</v>
      </c>
      <c r="B12" s="15" t="s">
        <v>9</v>
      </c>
      <c r="C12" s="22" t="s">
        <v>18</v>
      </c>
      <c r="D12" s="20"/>
      <c r="E12" s="20">
        <v>400</v>
      </c>
    </row>
    <row r="13" spans="1:5" ht="49.5" customHeight="1">
      <c r="A13" s="15" t="s">
        <v>8</v>
      </c>
      <c r="B13" s="15" t="s">
        <v>9</v>
      </c>
      <c r="C13" s="22" t="s">
        <v>19</v>
      </c>
      <c r="D13" s="20"/>
      <c r="E13" s="20">
        <v>24</v>
      </c>
    </row>
    <row r="14" spans="1:5" ht="49.5" customHeight="1">
      <c r="A14" s="15" t="s">
        <v>8</v>
      </c>
      <c r="B14" s="15" t="s">
        <v>9</v>
      </c>
      <c r="C14" s="22" t="s">
        <v>20</v>
      </c>
      <c r="D14" s="20"/>
      <c r="E14" s="20">
        <v>120</v>
      </c>
    </row>
    <row r="15" spans="1:5" ht="49.5" customHeight="1">
      <c r="A15" s="15" t="s">
        <v>8</v>
      </c>
      <c r="B15" s="15" t="s">
        <v>9</v>
      </c>
      <c r="C15" s="22" t="s">
        <v>13</v>
      </c>
      <c r="D15" s="20"/>
      <c r="E15" s="20">
        <v>123.6</v>
      </c>
    </row>
    <row r="16" spans="1:5" ht="33" customHeight="1" hidden="1" outlineLevel="1">
      <c r="A16" s="15" t="s">
        <v>8</v>
      </c>
      <c r="B16" s="15" t="s">
        <v>9</v>
      </c>
      <c r="C16" s="22" t="s">
        <v>14</v>
      </c>
      <c r="D16" s="20"/>
      <c r="E16" s="20" t="e">
        <f>#REF!+#REF!+#REF!+#REF!</f>
        <v>#REF!</v>
      </c>
    </row>
    <row r="17" spans="1:5" ht="49.5" customHeight="1" hidden="1" outlineLevel="1">
      <c r="A17" s="15" t="s">
        <v>8</v>
      </c>
      <c r="B17" s="15" t="s">
        <v>9</v>
      </c>
      <c r="C17" s="22" t="s">
        <v>15</v>
      </c>
      <c r="D17" s="20"/>
      <c r="E17" s="20" t="e">
        <f>#REF!+#REF!+#REF!+#REF!</f>
        <v>#REF!</v>
      </c>
    </row>
    <row r="18" spans="1:5" ht="49.5" customHeight="1" collapsed="1">
      <c r="A18" s="15" t="s">
        <v>8</v>
      </c>
      <c r="B18" s="15" t="s">
        <v>9</v>
      </c>
      <c r="C18" s="22" t="s">
        <v>21</v>
      </c>
      <c r="D18" s="20"/>
      <c r="E18" s="20">
        <v>26.4</v>
      </c>
    </row>
    <row r="19" spans="1:5" ht="49.5" customHeight="1">
      <c r="A19" s="15" t="s">
        <v>8</v>
      </c>
      <c r="B19" s="15" t="s">
        <v>9</v>
      </c>
      <c r="C19" s="16" t="s">
        <v>17</v>
      </c>
      <c r="D19" s="20"/>
      <c r="E19" s="17">
        <v>609</v>
      </c>
    </row>
    <row r="20" spans="1:5" s="6" customFormat="1" ht="19.5" customHeight="1">
      <c r="A20" s="1"/>
      <c r="B20" s="1"/>
      <c r="C20" s="2"/>
      <c r="D20" s="3"/>
      <c r="E20" s="3"/>
    </row>
    <row r="21" spans="1:5" s="6" customFormat="1" ht="19.5" customHeight="1">
      <c r="A21" s="1"/>
      <c r="B21" s="1"/>
      <c r="C21" s="2"/>
      <c r="D21" s="3"/>
      <c r="E21" s="3"/>
    </row>
    <row r="22" spans="1:5" s="6" customFormat="1" ht="19.5" customHeight="1">
      <c r="A22" s="1"/>
      <c r="B22" s="1"/>
      <c r="C22" s="2"/>
      <c r="D22" s="3"/>
      <c r="E22" s="3"/>
    </row>
    <row r="23" spans="1:5" s="27" customFormat="1" ht="40.5" customHeight="1">
      <c r="A23" s="23"/>
      <c r="B23" s="23"/>
      <c r="C23" s="26" t="s">
        <v>22</v>
      </c>
      <c r="D23" s="24"/>
      <c r="E23" s="24"/>
    </row>
  </sheetData>
  <conditionalFormatting sqref="E1">
    <cfRule type="cellIs" priority="1" dxfId="0" operator="lessThan" stopIfTrue="1">
      <formula>0</formula>
    </cfRule>
  </conditionalFormatting>
  <printOptions/>
  <pageMargins left="1.33" right="0" top="0.3937007874015748" bottom="0.1968503937007874" header="0.3937007874015748" footer="0.196850393700787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Овчинникова А.Н.</dc:creator>
  <cp:keywords/>
  <dc:description/>
  <cp:lastModifiedBy>msmain</cp:lastModifiedBy>
  <cp:lastPrinted>2006-11-24T04:44:24Z</cp:lastPrinted>
  <dcterms:created xsi:type="dcterms:W3CDTF">2006-03-21T10:54:37Z</dcterms:created>
  <dcterms:modified xsi:type="dcterms:W3CDTF">2007-01-09T06:29:16Z</dcterms:modified>
  <cp:category/>
  <cp:version/>
  <cp:contentType/>
  <cp:contentStatus/>
</cp:coreProperties>
</file>