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1325" windowHeight="969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<sst xmlns="http://schemas.openxmlformats.org/spreadsheetml/2006/main" count="749" uniqueCount="425">
  <si>
    <t xml:space="preserve"> </t>
  </si>
  <si>
    <t>Думы ЗАТО Северск</t>
  </si>
  <si>
    <t>от____________2006 №______</t>
  </si>
  <si>
    <t xml:space="preserve">  </t>
  </si>
  <si>
    <t>Раздел, Подраздел</t>
  </si>
  <si>
    <t>Наименование</t>
  </si>
  <si>
    <t>План 2006 года</t>
  </si>
  <si>
    <t>План 9 месяцев</t>
  </si>
  <si>
    <t>Расходы 9 месяцев</t>
  </si>
  <si>
    <t>% исполнения к плану 9 месяцев</t>
  </si>
  <si>
    <t>% исполнения к плану 2006 года</t>
  </si>
  <si>
    <t xml:space="preserve"> Расчет  за период с 01 Января 2006 г. по 30 Сентября 2006 г.</t>
  </si>
  <si>
    <t>Действующие и отложенные документы, бюджет и внебюджет</t>
  </si>
  <si>
    <t xml:space="preserve">Задана маска для классификации:--- **** ------- --- --- </t>
  </si>
  <si>
    <t>В расчет утвержденных лимитов включены кварталы:1 кв.,2 кв.,3 кв.,4 кв.</t>
  </si>
  <si>
    <t>(тыс.руб.)</t>
  </si>
  <si>
    <t>ВСЕГО в том числе:</t>
  </si>
  <si>
    <t>0100</t>
  </si>
  <si>
    <t>Общегосударственные вопросы</t>
  </si>
  <si>
    <t>0103</t>
  </si>
  <si>
    <t>Дума ЗАТО Северск</t>
  </si>
  <si>
    <t>0104</t>
  </si>
  <si>
    <t>Администрация ЗАТО Северск</t>
  </si>
  <si>
    <t>Финансовое управление Администрации ЗАТО Северск</t>
  </si>
  <si>
    <t>Отдел по делам молодёжи Администрации ЗАТО Северск</t>
  </si>
  <si>
    <t>Комитет по физической культуре и спорту Администрации ЗАТО Северск</t>
  </si>
  <si>
    <t>Управление жилищно-коммунального хозяйства, транспорта и связи Администрации ЗАТО Северск</t>
  </si>
  <si>
    <t>Управление образования Администрации ЗАТО Северск</t>
  </si>
  <si>
    <t>Управление социальной защиты населения Администрации ЗАТО Северск</t>
  </si>
  <si>
    <t>Управление имущественных отношений Администрации ЗАТО Северск</t>
  </si>
  <si>
    <t>УКС Администрации</t>
  </si>
  <si>
    <t>0106</t>
  </si>
  <si>
    <t>Счетная палата ЗАТО Северск</t>
  </si>
  <si>
    <t>0112</t>
  </si>
  <si>
    <t>Финансовое управление Администрации ЗАТО Северск - выплата процентов по кредитам</t>
  </si>
  <si>
    <t>Департамент Финансов Администрации Томской области - кредиты</t>
  </si>
  <si>
    <t>0113</t>
  </si>
  <si>
    <t>Финансовое управление Администрации ЗАТО Северск - резервный фонд</t>
  </si>
  <si>
    <t>0115</t>
  </si>
  <si>
    <t>Администрация ЗАТО Северск - единовременные поощрительные выплаты</t>
  </si>
  <si>
    <t xml:space="preserve"> - расходы по обеспечению приватизации и проведению предпродажной подготовки объектов приватизации</t>
  </si>
  <si>
    <t xml:space="preserve"> - расходы по оценке недвижимости, признанию прав  и регулированию отношений по муниципальной собственности</t>
  </si>
  <si>
    <t xml:space="preserve"> - приобретение доли в уставном капитале ООО "Санаторий Синий Утес"</t>
  </si>
  <si>
    <t>МУ СПУ</t>
  </si>
  <si>
    <t>СГТА</t>
  </si>
  <si>
    <t>МУП "КБУ" - возврат кредита</t>
  </si>
  <si>
    <t>МУП "Северский пищекомбинат" - кредит</t>
  </si>
  <si>
    <t>ООО "Северская мебельная компания" - кредит</t>
  </si>
  <si>
    <t>ООО "Командор" - кредит</t>
  </si>
  <si>
    <t>ООО "РА-ЭЛ" - возврат кредита</t>
  </si>
  <si>
    <t>МУП УС "Северскэлектросвязь" - бюдж.кредит</t>
  </si>
  <si>
    <t>ООО "Микрорайон "Сосновка" - кредит</t>
  </si>
  <si>
    <t>МУП "Агенство по жилищному кредитованию" - бюдж.инвестиция</t>
  </si>
  <si>
    <t>ООО "Метель" - кредит</t>
  </si>
  <si>
    <t>Предприятия малого предпринимательства - бюджетные кредиты</t>
  </si>
  <si>
    <t>0200</t>
  </si>
  <si>
    <t>Национальная оборона</t>
  </si>
  <si>
    <t>0203</t>
  </si>
  <si>
    <t>Администрация ЗАТО Северск - мобилизационная подготовка</t>
  </si>
  <si>
    <t>0300</t>
  </si>
  <si>
    <t>Национальная безопасность и правоохранительная деятельность</t>
  </si>
  <si>
    <t>0302</t>
  </si>
  <si>
    <t>Управление внутренних дел  МВД России в городе Северск Томской области - милиция общественной безопасности</t>
  </si>
  <si>
    <t>Медицинский вытрезвитель УВД № 73 Восьмого ГУ МВД РФ</t>
  </si>
  <si>
    <t>0309</t>
  </si>
  <si>
    <t>Управление по делам защиты населения и территорий от чрезвычайных ситуаций Администрации ЗАТО Северск</t>
  </si>
  <si>
    <t>0310</t>
  </si>
  <si>
    <t>МУ"Спасательная станция"</t>
  </si>
  <si>
    <t>ГУ "Специальное управление  ФПС № 8  МЧС России"</t>
  </si>
  <si>
    <t>0313</t>
  </si>
  <si>
    <t>УКС Администрации - Пождепо на 6 автомашин в мкр. 12</t>
  </si>
  <si>
    <t>0400</t>
  </si>
  <si>
    <t>Национальная экономика</t>
  </si>
  <si>
    <t>0405</t>
  </si>
  <si>
    <t>ОГУ "Северское горветуправление"</t>
  </si>
  <si>
    <t>0407</t>
  </si>
  <si>
    <t>МУ Лесхоз ЗАТО Северск</t>
  </si>
  <si>
    <t>0408</t>
  </si>
  <si>
    <t>МУ ПАТП</t>
  </si>
  <si>
    <t xml:space="preserve"> - покрытие убытков на пассажироперевозках</t>
  </si>
  <si>
    <t xml:space="preserve"> - приобретение автобусов</t>
  </si>
  <si>
    <t>ООО "Северская судоходная компания" - покрытие убытков на речных пассажироперевозках</t>
  </si>
  <si>
    <t>0411</t>
  </si>
  <si>
    <t xml:space="preserve"> - Оплата работ по межеванию земельных участков под объектами, находящимися на балансе УЖКХ ТиС</t>
  </si>
  <si>
    <t xml:space="preserve"> - Оплата работ по формированию земельных участков под многоквартирными жилыми домами</t>
  </si>
  <si>
    <t>Управление имущественных отношений Администрации ЗАТО Северск - Оплата работ по формированию земельных участков для комплексной застройки жилых микрорайонов</t>
  </si>
  <si>
    <t>0500</t>
  </si>
  <si>
    <t>Жилищно-коммунальное хозяйство</t>
  </si>
  <si>
    <t>0501</t>
  </si>
  <si>
    <t xml:space="preserve"> - капитальный ремонт жилищного фонда города</t>
  </si>
  <si>
    <t xml:space="preserve"> - капитальный ремонт жилищного фонда пос.Самусь</t>
  </si>
  <si>
    <t xml:space="preserve"> - Для распределения МП ЗАТО Северск "Самусь ЖКХ"- покрытие убытков по сод.и тек.рем.ж/ф п.Самусь</t>
  </si>
  <si>
    <t xml:space="preserve"> - для распределения МП УК "Жилищное хозяйство" - покрытие убытков по содержанию и текущему ремонту жилищного фонда города</t>
  </si>
  <si>
    <t xml:space="preserve"> - обследование технического состояния жилого дома</t>
  </si>
  <si>
    <t xml:space="preserve"> - капитальный ремонт жилищного фонда города (остаток субвенции 2005 года)</t>
  </si>
  <si>
    <t xml:space="preserve"> - Модернизация лифтов в домах муниципального жилищного фонда</t>
  </si>
  <si>
    <t xml:space="preserve"> - Капитальный ремонт жилых помещений, занимаемых малоимущими гражданами на основании договоров социального найма</t>
  </si>
  <si>
    <t xml:space="preserve"> - Жилой комплекс мкр. Сосновка. Реконструкция казармы № 3 под жилой дом с инженерными сетями</t>
  </si>
  <si>
    <t xml:space="preserve"> - Жилой дом № 8 в мкр. "Сосновка"</t>
  </si>
  <si>
    <t xml:space="preserve"> - Жилой дом № 11 в мкр. 10</t>
  </si>
  <si>
    <t xml:space="preserve"> - Жилой дом № 34 в мкр. 10</t>
  </si>
  <si>
    <t xml:space="preserve"> - Проект детальной планировки западной части города (ПИР)</t>
  </si>
  <si>
    <t xml:space="preserve"> - Жилой дом 41 в мкр.10</t>
  </si>
  <si>
    <t xml:space="preserve"> - Жилой комплекс мкр.Сосновка. Реконструкция казармы №3 под жилой дом с инженерными сетями</t>
  </si>
  <si>
    <t xml:space="preserve"> - Жилой дом № 41 в мкр. 10</t>
  </si>
  <si>
    <t>0502</t>
  </si>
  <si>
    <t xml:space="preserve"> - благоустройство территории (текущие расходы)</t>
  </si>
  <si>
    <t xml:space="preserve"> - Капитальный ремонт объектов благоустройства территории</t>
  </si>
  <si>
    <t xml:space="preserve"> - Разработка муниципальных программ комплексного развития систем коммунальной инфраструктуры поселений и разработка технических заданий для инвестиционых программ организаций коммунального комплекса</t>
  </si>
  <si>
    <t xml:space="preserve"> - Благоустройство  территории</t>
  </si>
  <si>
    <t xml:space="preserve"> - Капитальный ремонт объектов коммунального хозяйства</t>
  </si>
  <si>
    <t xml:space="preserve"> - Бурение скважин (2-ая очередь)</t>
  </si>
  <si>
    <t xml:space="preserve"> - Инженерные сети и благоустройство 10 мкр.</t>
  </si>
  <si>
    <t xml:space="preserve"> - Расширение кладбища</t>
  </si>
  <si>
    <t xml:space="preserve"> - Теплоснабжение пос.Иглаково</t>
  </si>
  <si>
    <t xml:space="preserve"> - Очистные сооружения города</t>
  </si>
  <si>
    <t xml:space="preserve"> - Полигон бытовых отходов (ПИР)</t>
  </si>
  <si>
    <t xml:space="preserve"> - Инженерные сети и благоустройство жилого дома № 275/30 по ул.Тупиковой</t>
  </si>
  <si>
    <t xml:space="preserve"> - Инженерные сети и благоустройство жилого дома № 11 по ул.Леонтичука</t>
  </si>
  <si>
    <t xml:space="preserve"> - Автодорога ЦКПП - Путепровод (ПИР)</t>
  </si>
  <si>
    <t xml:space="preserve"> - Убытки от предоставления скидки по 30-км зоне (электроэнергия)</t>
  </si>
  <si>
    <t xml:space="preserve"> - покрытие убытков от реализации населению услуг по водоснабжению и водоотведению по ценам ниже себестоимости</t>
  </si>
  <si>
    <t xml:space="preserve"> - покрытие убытков от реализации теплоэнергии населению по ценам ниже себестоимости</t>
  </si>
  <si>
    <t xml:space="preserve"> - Покрытие убытков от реализации электроэнергии населению по ценам ниже себестоимости</t>
  </si>
  <si>
    <t xml:space="preserve"> - компенсация энергоснабжающим организациям убытков, связанных с ростом цен на нефть</t>
  </si>
  <si>
    <t xml:space="preserve"> - возмещение расходов при установлении уровня оплаты населением услуг по теплоснабжению в размере 90% с 01.01.06 по 31.12.06</t>
  </si>
  <si>
    <t xml:space="preserve"> - возмещение расходов при установлении уровня оплаты населением услуг по теплоснабжению в размере 90% с 01.01.06 по 30.06.06</t>
  </si>
  <si>
    <t>ОАО ГЭС - убытки от реализации услуг населению</t>
  </si>
  <si>
    <t xml:space="preserve"> - убытки от реализации т/э населению по ценам ниже себестоимости</t>
  </si>
  <si>
    <t xml:space="preserve"> - Возмещение расходов при установлении уровня  оплаты населением услуг по теплоснабжению в размере 90% с 01.01.2006 по 31.12.2006</t>
  </si>
  <si>
    <t>0504</t>
  </si>
  <si>
    <t xml:space="preserve"> - Капитальный ремонт бани МП ЗАТО Северск "Самусь ЖКХ"</t>
  </si>
  <si>
    <t xml:space="preserve"> - Капитальный ремонт бани МП"Камея"</t>
  </si>
  <si>
    <t xml:space="preserve"> - расходы по содержанию объектов коммунального хозяйства</t>
  </si>
  <si>
    <t xml:space="preserve"> - Организация услуг по содержанию жилищного фонда МКП ЕЗ</t>
  </si>
  <si>
    <t>0600</t>
  </si>
  <si>
    <t>Охрана окружающей среды</t>
  </si>
  <si>
    <t>0602</t>
  </si>
  <si>
    <t xml:space="preserve"> - смета</t>
  </si>
  <si>
    <t xml:space="preserve"> - мероприятия в области охраны окружающей среды и природных ресурсов</t>
  </si>
  <si>
    <t>0700</t>
  </si>
  <si>
    <t>Образование</t>
  </si>
  <si>
    <t>0701</t>
  </si>
  <si>
    <t>МДОУ "Детский сад № 1"</t>
  </si>
  <si>
    <t>МДОУ КВ "Детский сад № 4 "Красная шапочка"</t>
  </si>
  <si>
    <t>МДОУ КВ "Детский сад № 6 "Журавушка"</t>
  </si>
  <si>
    <t>МДОУ "Детский сад № 7"</t>
  </si>
  <si>
    <t>МДОУ КВ "Детский сад № 10 "Волчок"</t>
  </si>
  <si>
    <t>МДОУ "Детский сад № 11"</t>
  </si>
  <si>
    <t>МДОУ "Детский сад № 16"</t>
  </si>
  <si>
    <t>МДОУ "Детский сад № 17"</t>
  </si>
  <si>
    <t>МДОУ КВ "Детский сад № 18 "Ласточка"</t>
  </si>
  <si>
    <t>МДОУ "Детский сад № 19"</t>
  </si>
  <si>
    <t>МДОУ КВ "Детский сад № 20 "Гвоздика"</t>
  </si>
  <si>
    <t>МДОУ "Детский сад № 25"</t>
  </si>
  <si>
    <t>МДОУ КВ "Детский сад № 27 "Елочка"</t>
  </si>
  <si>
    <t>МДОУ КВ "Детский сад № 28 "Анютины глазки"</t>
  </si>
  <si>
    <t>МДОУ КВ "Детский сад № 30 "Львенок"</t>
  </si>
  <si>
    <t>МДОУ "Детский сад № 31"</t>
  </si>
  <si>
    <t>МДОУ "Детский сад № 34"</t>
  </si>
  <si>
    <t>МДОУ КВ "Детский сад № 35 "Одуванчик"</t>
  </si>
  <si>
    <t>МДОУ "Детский сад № 37"</t>
  </si>
  <si>
    <t>МДОУ "Детский сад № 40"</t>
  </si>
  <si>
    <t>МДОУ "Детский сад № 44"</t>
  </si>
  <si>
    <t>МДОУ "Детский сад № 45"</t>
  </si>
  <si>
    <t>МДОУ КВ "Детский сад № 47 "Лебедь"</t>
  </si>
  <si>
    <t>МДОУ "Детский сад № 48"</t>
  </si>
  <si>
    <t>МДОУ "Детский сад № 50"</t>
  </si>
  <si>
    <t>МДОУ "Детский сад № 52"</t>
  </si>
  <si>
    <t>МДОУ "Детский сад № 53"</t>
  </si>
  <si>
    <t>МДОУ "Детский сад № 54"</t>
  </si>
  <si>
    <t>МДОУ "Детский сад № 55"</t>
  </si>
  <si>
    <t>МДОУ "Детский сад № 56"</t>
  </si>
  <si>
    <t>МДОУ "Детский сад № 57"</t>
  </si>
  <si>
    <t>МДОУ ЦРР детский сад № 58 "Родничок"</t>
  </si>
  <si>
    <t>МДОУ "Детский сад № 59"</t>
  </si>
  <si>
    <t>МДОУ "Детский сад № 60"</t>
  </si>
  <si>
    <t>0702</t>
  </si>
  <si>
    <t>Управление образования Администрации ЗАТО Северск - пособия детям под опекой (субвенция ТО)</t>
  </si>
  <si>
    <t>МОУ "Самусьский лицей имени академика В.В.Пекарского"</t>
  </si>
  <si>
    <t>МУ ЗАТО Северск "СОШ № 76"</t>
  </si>
  <si>
    <t>МОУ "Северская гимназия"</t>
  </si>
  <si>
    <t>МУ ЗАТО Северск "СОШ № 78"</t>
  </si>
  <si>
    <t>МУ ЗАТО Северск "СОШ № 80"</t>
  </si>
  <si>
    <t>МУ ЗАТО Северск "СОШ № 81 им.А.Бородина и А.Кочева"</t>
  </si>
  <si>
    <t>МУ ЗАТО Северск "СОШ № 83"</t>
  </si>
  <si>
    <t>МУ ЗАТО Северск "СОШ № 84"</t>
  </si>
  <si>
    <t>МУ "СОШ № 85"</t>
  </si>
  <si>
    <t>МУ ЗАТО Северск "СОШ № 86"</t>
  </si>
  <si>
    <t>МУ "СОШ № 87"</t>
  </si>
  <si>
    <t>МУ ЗАТО Северск "СОШ № 88"</t>
  </si>
  <si>
    <t>МУ ЗАТО Северск "СОШ № 90"</t>
  </si>
  <si>
    <t>МУ ЗАТО Северск "СОШ № 89"</t>
  </si>
  <si>
    <t>МУ "СОШ № 193"</t>
  </si>
  <si>
    <t>МОУ СФМЛ</t>
  </si>
  <si>
    <t>МУ ЗАТО Северск "ОСШ № 196"</t>
  </si>
  <si>
    <t>МУ ЗАТО Северск "СОШ № 197"</t>
  </si>
  <si>
    <t>МУ "СОШ № 198"</t>
  </si>
  <si>
    <t>МУ "Орловская школа"</t>
  </si>
  <si>
    <t>МУ Лицей</t>
  </si>
  <si>
    <t>МУ "В(с) ОСШ школа № 79"</t>
  </si>
  <si>
    <t>МОУ "Школа-интернат для детей-сирот и детей, оставшихся без попечения родителей, № 82"</t>
  </si>
  <si>
    <t>ОГОУ "Школа-интернат для детей-сирот и детей, оставшихся без попечения родителей, № 82"</t>
  </si>
  <si>
    <t>МОУ ЗАТО Северск школа-интернат № 195 VIII вида</t>
  </si>
  <si>
    <t>ОГОУ "Специальная (коррекционная) школа-интернат № 195 VIII вида"</t>
  </si>
  <si>
    <t>МОУ ЗАТО Северск ДОД ДМШ им.П.И.Чайковского</t>
  </si>
  <si>
    <t>МОУ ЗАТО Северск ДОД "Самусьская ДМШ"</t>
  </si>
  <si>
    <t>МОУ ДОД "Художественная школа"</t>
  </si>
  <si>
    <t>МУ ДО СТШ "Меридиан"</t>
  </si>
  <si>
    <t>МОУ ЗАТО Северск ДОД СДЮСШОР "Лидер"</t>
  </si>
  <si>
    <t>МОУ ЗАТО Северск ДОД СДЮСШОР "Янтарь"</t>
  </si>
  <si>
    <t>МОУ ЗАТО Северск ДОД ЦДТ</t>
  </si>
  <si>
    <t>МОУ ЗАТО Северск ДОД ДЮСШ НВС "Русь"</t>
  </si>
  <si>
    <t>МОУ ЗАТО Северск ДОД СДЮСШОР Олимпийского резерва гимнастики им. Р.Кузнецова</t>
  </si>
  <si>
    <t>МОУ ЗАТО Северск ДОД "СДЮСШОР по легкой атлетике"</t>
  </si>
  <si>
    <t>МОУ ЗАТО Северск ДОД "Центр Поиск"</t>
  </si>
  <si>
    <t>МОУ ЗАТО Северск ДОД СДЮСШОР им.Л.Егоровой</t>
  </si>
  <si>
    <t>МОУ ЗАТО Северск ДОД СДЮСШ хоккея и футбола "Смена"</t>
  </si>
  <si>
    <t>0704</t>
  </si>
  <si>
    <t>МУ "Колледж искусств"</t>
  </si>
  <si>
    <t>МОУ СПО СПК</t>
  </si>
  <si>
    <t>0707</t>
  </si>
  <si>
    <t>Отдел по делам молодёжи Администрации ЗАТО Северск - мероприятия в области молодежной политики</t>
  </si>
  <si>
    <t>МОУ "Самусьский лицей имени академика В.В.Пекарского" - оздоровительная кампания</t>
  </si>
  <si>
    <t>МУ ЗАТО Северск "СОШ № 76" - оздоровительная кампания</t>
  </si>
  <si>
    <t>МОУ "Северская гимназия" - оздоровительная кампания</t>
  </si>
  <si>
    <t>МУ ЗАТО Северск "СОШ № 78" - оздоровительная кампания</t>
  </si>
  <si>
    <t>МУ ЗАТО Северск "СОШ № 80" - оздоровительная кампания</t>
  </si>
  <si>
    <t>МУ ЗАТО Северск "СОШ № 81 им.А.Бородина и А.Кочева" - оздоровительная кампания</t>
  </si>
  <si>
    <t>МУ ЗАТО Северск "СОШ № 83" - оздоровительная кампания</t>
  </si>
  <si>
    <t>МУ ЗАТО Северск "СОШ № 84" - оздоровительная кампания</t>
  </si>
  <si>
    <t>МУ "СОШ № 85" - оздоровительная кампания</t>
  </si>
  <si>
    <t>МУ ЗАТО Северск "СОШ № 86" - оздоровительная кампания</t>
  </si>
  <si>
    <t>МУ "СОШ № 87" - оздоровительная кампания</t>
  </si>
  <si>
    <t>МУ ЗАТО Северск "СОШ № 88" - оздоровительная кампания</t>
  </si>
  <si>
    <t>МУ ЗАТО Северск "СОШ № 90" - оздоровительная кампания</t>
  </si>
  <si>
    <t>МУ ЗАТО Северск "СОШ № 89" - оздоровительная кампания</t>
  </si>
  <si>
    <t>МУ "СОШ № 193" - оздоровительная кампания</t>
  </si>
  <si>
    <t>МОУ СФМЛ - оздоровительная кампания</t>
  </si>
  <si>
    <t>МУ ЗАТО Северск "ОСШ № 196" - оздоровительная кампания</t>
  </si>
  <si>
    <t>МУ ЗАТО Северск "СОШ № 197" - оздоровительная кампания</t>
  </si>
  <si>
    <t>МУ "СОШ № 198" - оздоровительная кампания</t>
  </si>
  <si>
    <t>МУ "Орловская школа" - оздоровительная кампания</t>
  </si>
  <si>
    <t>МУ ДО СТШ "Меридиан" - оздоровительная кампания</t>
  </si>
  <si>
    <t>МОУ ЗАТО Северск ДОД СДЮСШОР "Лидер" - оздоровительная кампания</t>
  </si>
  <si>
    <t>МОУ ЗАТО Северск ДОД СДЮСШОР "Янтарь" - оздоровительная кампания</t>
  </si>
  <si>
    <t>МОУ ЗАТО Северск ДОД ДЮСШ НВС "Русь" - оздоровительная кампания</t>
  </si>
  <si>
    <t>МОУ ЗАТО Северск ДОД СДЮСШОР Олимпийского резерва гимнастики им. Р.Кузнецова - оздоровительная кампания</t>
  </si>
  <si>
    <t>МОУ ЗАТО Северск ДОД "СДЮСШОР по легкой атлетике" - оздоровительная кампания</t>
  </si>
  <si>
    <t>МОУ ЗАТО Северск ДОД СДЮСШОР им.Л.Егоровой - оздоровительная кампания</t>
  </si>
  <si>
    <t>МОУ ЗАТО Северск ДОД СДЮСШ хоккея и футбола "Смена" - оздоровительная кампания</t>
  </si>
  <si>
    <t>МУ ОЛ "Зелёный мыс" - оздоровительная кампания</t>
  </si>
  <si>
    <t>МУ ДОЛ "Берёзка" - оздоровительная кампания</t>
  </si>
  <si>
    <t>МУ ЗАТО Северск ДОЛ "Восход" - оздоровительная кампания</t>
  </si>
  <si>
    <t>ООО "Санаторий Синий Утес" - оздоровительная кампания</t>
  </si>
  <si>
    <t>0709</t>
  </si>
  <si>
    <t>Управление образования Администрации ЗАТО Северск - обеспечение деятельности подведомственных учреждений</t>
  </si>
  <si>
    <t>МУ "В(с) ОСШ школа № 79" - УПМ</t>
  </si>
  <si>
    <t>МУ ДО СТШ "Меридиан" - спортивный лагерь "Нахимовец"</t>
  </si>
  <si>
    <t>ГОУ НПО ПУ № 10</t>
  </si>
  <si>
    <t>ГОУ НПО "ПУ № 32"</t>
  </si>
  <si>
    <t>МУ ОЛ "Зелёный мыс"</t>
  </si>
  <si>
    <t>МУ ДОЛ "Берёзка"</t>
  </si>
  <si>
    <t>МУ ЗАТО Северск ДОЛ "Восход"</t>
  </si>
  <si>
    <t>МУ"УДУ" - центр.бухгалтерия</t>
  </si>
  <si>
    <t>0800</t>
  </si>
  <si>
    <t>Культура, кинематография и средства массовой информации</t>
  </si>
  <si>
    <t>0801</t>
  </si>
  <si>
    <t>МУ ЦГБ</t>
  </si>
  <si>
    <t>МУ ЦДБ</t>
  </si>
  <si>
    <t>МУ "Музей г.Северска"</t>
  </si>
  <si>
    <t>МУ "Самусьский центр культуры"</t>
  </si>
  <si>
    <t>МУ "МТ "Наш мир"</t>
  </si>
  <si>
    <t>МУ "СМТ"</t>
  </si>
  <si>
    <t>Детский театр</t>
  </si>
  <si>
    <t>МУ "Археологическая инспекция"</t>
  </si>
  <si>
    <t>МУ "СПП"</t>
  </si>
  <si>
    <t>0803</t>
  </si>
  <si>
    <t>МП ЗАТО Северск СМИ ИА "Радио Северска" - Оплата стоимости программ социальной значимости</t>
  </si>
  <si>
    <t>ООО "Северская телекомпания" - Оплата стоимости программ социальной значимости</t>
  </si>
  <si>
    <t>0804</t>
  </si>
  <si>
    <t>С.М.И. МУ газета "Диалог"</t>
  </si>
  <si>
    <t>МУ Редакция СМИ городской журнал "Северский меридиан"</t>
  </si>
  <si>
    <t>0900</t>
  </si>
  <si>
    <t>Здравоохранение и спорт</t>
  </si>
  <si>
    <t>0901</t>
  </si>
  <si>
    <t xml:space="preserve"> - амбулаторно-поликлиническая служба</t>
  </si>
  <si>
    <t xml:space="preserve"> - фельдшерско-акушерские пункты</t>
  </si>
  <si>
    <t xml:space="preserve"> - станция скорой медицинской помощи</t>
  </si>
  <si>
    <t xml:space="preserve"> - прочие подразделения</t>
  </si>
  <si>
    <t xml:space="preserve"> - больница № 2</t>
  </si>
  <si>
    <t xml:space="preserve"> - больница № 1</t>
  </si>
  <si>
    <t xml:space="preserve"> - детская больница</t>
  </si>
  <si>
    <t xml:space="preserve"> - лечебно-диагностический центр (поликлиника № 1)</t>
  </si>
  <si>
    <t xml:space="preserve"> - поликлиника № 2</t>
  </si>
  <si>
    <t xml:space="preserve"> - детская поликлиника</t>
  </si>
  <si>
    <t xml:space="preserve"> - стоматологическая поликлиника</t>
  </si>
  <si>
    <t xml:space="preserve"> - прочие поликлинические службы</t>
  </si>
  <si>
    <t xml:space="preserve"> - детский санаторий</t>
  </si>
  <si>
    <t xml:space="preserve"> - отделение переливания крови</t>
  </si>
  <si>
    <t xml:space="preserve"> - молочная кухня</t>
  </si>
  <si>
    <t xml:space="preserve"> - медтехника и медбаза</t>
  </si>
  <si>
    <t xml:space="preserve"> - дорогостоящее лечение и гемодиализ</t>
  </si>
  <si>
    <t xml:space="preserve"> - прочие  подразделения</t>
  </si>
  <si>
    <t xml:space="preserve"> - перинатальный центр (роддом)</t>
  </si>
  <si>
    <t xml:space="preserve"> - целевое финансирование на вакцинацию против гепатита А</t>
  </si>
  <si>
    <t xml:space="preserve"> - организация общих врачебных практик</t>
  </si>
  <si>
    <t>0902</t>
  </si>
  <si>
    <t>Комитет по физической культуре и спорту Администрации ЗАТО Северск - мероприятия по физкультуре и спорту</t>
  </si>
  <si>
    <t>0904</t>
  </si>
  <si>
    <t xml:space="preserve"> - Роддом на 80 коек</t>
  </si>
  <si>
    <t xml:space="preserve"> - Больница на 100 коек в пос.Самусь</t>
  </si>
  <si>
    <t>1000</t>
  </si>
  <si>
    <t>Социальная политика</t>
  </si>
  <si>
    <t>1001</t>
  </si>
  <si>
    <t xml:space="preserve"> - расходы по Плану мероприятий - выплаты заслуженным гражданам города</t>
  </si>
  <si>
    <t xml:space="preserve"> - расходы по Плану мероприятий - доплаты к пенсиям неработающим пенсионерам</t>
  </si>
  <si>
    <t xml:space="preserve"> - расходы по Плану мероприятий - доплаты к пенсиям  почетным гражданам</t>
  </si>
  <si>
    <t xml:space="preserve"> - для исполнения МУ "Центр социальных льгот, помощи, и выплат" надбавки к пенсиям муниципальных служащих</t>
  </si>
  <si>
    <t xml:space="preserve"> - для исполнения МУ "Центр социальных льгот, помощи, и выплат" доплаты к пенсиям почетным гражданам города</t>
  </si>
  <si>
    <t xml:space="preserve"> - для исполнения МУ "Центр социальных льгот, помощи, и выплат" доплаты к пенсиям неработающим пенсионерам</t>
  </si>
  <si>
    <t xml:space="preserve"> - для исполнения МУ "Центр социальных льгот, помощи, и выплат" доплаты к пенсиям заслуженным работникам города</t>
  </si>
  <si>
    <t>1002</t>
  </si>
  <si>
    <t>МУ "Центр социальных льгот, помощи и выплат"</t>
  </si>
  <si>
    <t>ОГУ "Центр социальной поддержки населения ЗАТО Северск"</t>
  </si>
  <si>
    <t>МСУ "Приют луч надежды"</t>
  </si>
  <si>
    <t>ОГСУ "Дом-интернат "Луч надежды" ЗАТО Северск"</t>
  </si>
  <si>
    <t>МСУ МСО "Виола"</t>
  </si>
  <si>
    <t>ОГСУ "Дом-интернат для престарелых и инвалидов "Виола" ЗАТО Северск"</t>
  </si>
  <si>
    <t>МУ СО РЦ</t>
  </si>
  <si>
    <t>ОГУ "Реабилитационный центр для детей и подростков с ограниченными возможностями ЗАТО Северск"</t>
  </si>
  <si>
    <t>ОГУ "Комплексный центр социального обслуживания населения ЗАТО Северск"</t>
  </si>
  <si>
    <t>МУ "Центр"</t>
  </si>
  <si>
    <t>МУ "Центр жилищных субсидий"</t>
  </si>
  <si>
    <t>1003</t>
  </si>
  <si>
    <t>Администрация ЗАТО Северск - оказание социальной помощи</t>
  </si>
  <si>
    <t xml:space="preserve"> - для распределения МПУК "Жилищное хозяйство"-покрытие убытков от предоставления льгот по оплате содержания и текущего ремонта жилищного фонда (ветераны)</t>
  </si>
  <si>
    <t xml:space="preserve"> - для распределения МПУК "Жилищное хозяйство"-покрытие убытков от предоставления льгот по оплате содержания и текущего ремонта жилищного фонда (реабилитированные)</t>
  </si>
  <si>
    <t xml:space="preserve"> - для распределения МПУК "Жилищное хозяйство"-покрытие убытков от предоставления льгот по оплате содержания и текущего ремонта жилищного фонда (поч.гражд.)</t>
  </si>
  <si>
    <t xml:space="preserve"> - для распределения ООО ЖЭУ "Альтернатива" - покрытие убытков от предоставления льгот гражданам ТСЖ по оплате содержания и текущего ремонта жилищного фонда (ветераны)</t>
  </si>
  <si>
    <t xml:space="preserve"> - субсидии на оплату жилого помещения и коммунальных услуг</t>
  </si>
  <si>
    <t xml:space="preserve"> - субсидии на оплату жилого помещения и коммунальных услуг  (субвенции ТО)</t>
  </si>
  <si>
    <t xml:space="preserve"> - для исполнения МУ "Центр социальных льгот, помощи и выплат" ежемесячное пособие на ребенка</t>
  </si>
  <si>
    <t xml:space="preserve"> - ЕДВ реабилитированным</t>
  </si>
  <si>
    <t xml:space="preserve"> - возмещение расходов от предоставления льгот ветеранам по оплате твердого топлива</t>
  </si>
  <si>
    <t xml:space="preserve"> - возмещение расходов от предоставления льгот многодетным по оплате твердого топлива</t>
  </si>
  <si>
    <t xml:space="preserve"> - льготы по ЖКУ-ветераны</t>
  </si>
  <si>
    <t xml:space="preserve"> - покрытие убытков от предоставления льгот по оплате жилищно-коммунальных услуг (многодетные)</t>
  </si>
  <si>
    <t xml:space="preserve"> - покрытие убытков от предоставления льгот по оплате жилищно-коммунальных услуг-реабилитир.</t>
  </si>
  <si>
    <t xml:space="preserve"> - покрытие убытков от предоставления льгот по оплате теплоэнергии (ветераны)</t>
  </si>
  <si>
    <t xml:space="preserve"> - покрытие убытков от предоставления льгот по оплате теплоэнергии (многодетные)</t>
  </si>
  <si>
    <t xml:space="preserve"> - покрытие убытков от предоставления льгот по оплате теплоэнергии (реабилитированные)</t>
  </si>
  <si>
    <t xml:space="preserve"> - покрытие убытков от предоставления льгот по оплате теплоэнергии (почетные граждане)</t>
  </si>
  <si>
    <t xml:space="preserve"> - покрытие убытков от предоставления льгот по оплате теплоэнергии (инвалиды)</t>
  </si>
  <si>
    <t>ОАО ГЭС - Покрытие убытков от предоставления льгот по оплате э/э почетным гражданам</t>
  </si>
  <si>
    <t xml:space="preserve"> - покрытие убытков от предоставления льгот по оплате электроэнергии (ветераны)</t>
  </si>
  <si>
    <t xml:space="preserve"> - покрытие убытков от предоставления льгот по оплате электроэнергии (многодетные)</t>
  </si>
  <si>
    <t xml:space="preserve"> - покрытие убытков от предоставления льгот по оплате электроэнергии (реабилитированные)</t>
  </si>
  <si>
    <t xml:space="preserve"> - покрытие убытков от предоставления льгот по оплате электроэнергии (почетные граждане)</t>
  </si>
  <si>
    <t>МП "Северский водоканал"</t>
  </si>
  <si>
    <t xml:space="preserve"> - покрытие убытков от предоставления льгот по оплате водоснабжения и водоотведения (ветераны)</t>
  </si>
  <si>
    <t xml:space="preserve"> - покрытие убытков от предоставления льгот по оплате водоснабжения и водоотведения (многодетные)</t>
  </si>
  <si>
    <t xml:space="preserve"> - покрытие убытков от предоставления льгот по оплате водоснабжения и водоотведения (реабилитированные)</t>
  </si>
  <si>
    <t xml:space="preserve"> - покрытие убытков от предоставления льгот по оплате водоснабжения и водоотведения (почетные граждане)</t>
  </si>
  <si>
    <t>МУ "Центр жилищных субсидий" - субсидии на оплату жилого помещения и коммунальных услуг (субвенции ТО)</t>
  </si>
  <si>
    <t>ОАО ТС - Покрытие убытков от предоставления льгот по оплате т/э почетным гражданам</t>
  </si>
  <si>
    <t>ОАО СВК - Покрытие убытков от предоставления льгот по оплате водосн. и водоотв. почетным гражданам</t>
  </si>
  <si>
    <t>1004</t>
  </si>
  <si>
    <t>1006</t>
  </si>
  <si>
    <t>Администрация ЗАТО Северск - расходы по Плану мероприятий - местные акты</t>
  </si>
  <si>
    <t xml:space="preserve"> - для исполнения МУ "Центр социальных льгот, помощи и выплат" другие пособия гражданам, имеющим детей</t>
  </si>
  <si>
    <t xml:space="preserve"> - денежная компенсация при оплате услуг за жилье специалистам сельской местности</t>
  </si>
  <si>
    <t xml:space="preserve"> - ЕДВ труженникам</t>
  </si>
  <si>
    <t xml:space="preserve"> - ЕДВ ветеранам</t>
  </si>
  <si>
    <t xml:space="preserve"> - для исполнения МУ "Центр социальных льгот, помощи и выплат" по местным актам</t>
  </si>
  <si>
    <t xml:space="preserve"> - ЕДВ вдовам</t>
  </si>
  <si>
    <t xml:space="preserve"> - компенсация за сданное жилье (субвенция на переселение граждан закрытых административно-территориальных образований)</t>
  </si>
  <si>
    <t xml:space="preserve"> - компенсация за сданное жилье (субвенция на переселение граждан закрытых административно-территориальных образований-остаток пр.лет)</t>
  </si>
  <si>
    <t xml:space="preserve"> - Обеспечение жильем граждан, переезжающих из ЗАТО (субсидия на переселение граждан закрытых административно-территориальных образований)</t>
  </si>
  <si>
    <t xml:space="preserve"> 1</t>
  </si>
  <si>
    <t>Приложение  3 к Решению</t>
  </si>
  <si>
    <t xml:space="preserve">МУ "Северское горветуправление" </t>
  </si>
  <si>
    <t>Управление жилищно-коммунального хозяйства, транспорта и связи Администрации ЗАТО Северск, в т.ч.</t>
  </si>
  <si>
    <t>Управление жилищно-коммунального хозяйства, транспорта и связи Администрации ЗАТО Северск  в т.ч.</t>
  </si>
  <si>
    <t>УКС Администрации-кап.строительство жилья</t>
  </si>
  <si>
    <t>УКС Администрации- кап.строительство</t>
  </si>
  <si>
    <t>МП ЗАТО Северск "Самусь ЖКХ"в т.ч.</t>
  </si>
  <si>
    <t>МУП "Тепловые сети" в т.ч.</t>
  </si>
  <si>
    <t>ОАО ТС  в т.ч.</t>
  </si>
  <si>
    <t>КООС и ПР  в т.ч.</t>
  </si>
  <si>
    <t>Дошкольное образование- всего</t>
  </si>
  <si>
    <t>Общее образование-всего</t>
  </si>
  <si>
    <t>Среднее профессиональное образование</t>
  </si>
  <si>
    <t>Молодежная политика и оздоровление детей</t>
  </si>
  <si>
    <t>Детская оздоровительная компания (приложение 23)</t>
  </si>
  <si>
    <t xml:space="preserve">Другие вопросы в области образования </t>
  </si>
  <si>
    <t>Самусьская больница ФГУ "СОМЦ Росздрава"в т.ч.</t>
  </si>
  <si>
    <t>ФГУЗ ЦМСЧ №81 ФМБА России  в т.ч.</t>
  </si>
  <si>
    <t>Администрация ЗАТО Северск  в т.ч.</t>
  </si>
  <si>
    <t>Управление социальной защиты населения Администрации ЗАТО Северск  в т.ч.</t>
  </si>
  <si>
    <t>МП ЗАТО Северск "Самусь ЖКХ"  в т.ч.</t>
  </si>
  <si>
    <t>МУП "Тепловые сети"  в т.ч.</t>
  </si>
  <si>
    <t>МП ГЭС  в т.ч.</t>
  </si>
  <si>
    <t>Управление имущественных отношений Администрации ЗАТО Северск  в т.ч.</t>
  </si>
  <si>
    <t xml:space="preserve">ВСЕГО </t>
  </si>
  <si>
    <t>Дефицит   (-), профицит (-)</t>
  </si>
  <si>
    <t>Доходы</t>
  </si>
  <si>
    <t>собственные доходы</t>
  </si>
  <si>
    <t>% к доходам территории без учета финансовой помощи  из бюджетов другого уровня</t>
  </si>
  <si>
    <t>ИСТОЧНИКИ ВНУТРЕННЕГО ФИНАНСИРОВАНИЯ ДЕФИЦИТА БЮДЖЕТА-всего</t>
  </si>
  <si>
    <t>0802</t>
  </si>
  <si>
    <t xml:space="preserve">Остатки средств на счетах -всего </t>
  </si>
  <si>
    <t>на начало года</t>
  </si>
  <si>
    <t>на конец года</t>
  </si>
  <si>
    <t>0201</t>
  </si>
  <si>
    <t>Заемные средства -всего</t>
  </si>
  <si>
    <t>получение кредитов банков</t>
  </si>
  <si>
    <t>погашение кредитов банков</t>
  </si>
  <si>
    <t>0603</t>
  </si>
  <si>
    <t>Земельные участки,находящиеся в муниципальной собственности</t>
  </si>
  <si>
    <t>Информация   об исполнении бюджета ЗАТО Северск в разрезе ведомственной классификации  за  9 месяцев 2006 года</t>
  </si>
  <si>
    <t>Людмила Семеновна Маскаева</t>
  </si>
  <si>
    <t>772383</t>
  </si>
  <si>
    <t>бюджетные кредиты (возвраты)</t>
  </si>
  <si>
    <t>бюджетные кредиты (финансирование)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</si>
</sst>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</numFmts>
  <fonts count="5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49" fontId="0" fillId="0" borderId="0" xfId="0" applyNumberFormat="1" applyFont="1" applyAlignment="1">
      <alignment horizontal="center"/>
    </xf>
    <xf numFmtId="49" fontId="0" fillId="0" borderId="1" xfId="0" applyNumberFormat="1" applyFont="1" applyBorder="1" applyAlignment="1">
      <alignment horizontal="center"/>
    </xf>
    <xf numFmtId="166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49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left" vertical="justify"/>
    </xf>
    <xf numFmtId="4" fontId="1" fillId="0" borderId="1" xfId="0" applyNumberFormat="1" applyFont="1" applyBorder="1" applyAlignment="1">
      <alignment/>
    </xf>
    <xf numFmtId="49" fontId="0" fillId="0" borderId="1" xfId="0" applyNumberFormat="1" applyFont="1" applyBorder="1" applyAlignment="1">
      <alignment horizontal="left" vertical="justify"/>
    </xf>
    <xf numFmtId="4" fontId="0" fillId="0" borderId="1" xfId="0" applyNumberFormat="1" applyFont="1" applyBorder="1" applyAlignment="1">
      <alignment/>
    </xf>
    <xf numFmtId="49" fontId="0" fillId="0" borderId="0" xfId="0" applyNumberFormat="1" applyFont="1" applyAlignment="1">
      <alignment horizontal="left" vertical="justify"/>
    </xf>
    <xf numFmtId="0" fontId="2" fillId="0" borderId="0" xfId="0" applyFont="1" applyAlignment="1">
      <alignment horizontal="left"/>
    </xf>
    <xf numFmtId="165" fontId="0" fillId="0" borderId="0" xfId="0" applyNumberFormat="1" applyFont="1" applyAlignment="1">
      <alignment/>
    </xf>
    <xf numFmtId="165" fontId="2" fillId="0" borderId="0" xfId="0" applyNumberFormat="1" applyFont="1" applyAlignment="1">
      <alignment horizontal="left"/>
    </xf>
    <xf numFmtId="165" fontId="1" fillId="0" borderId="1" xfId="0" applyNumberFormat="1" applyFont="1" applyBorder="1" applyAlignment="1">
      <alignment/>
    </xf>
    <xf numFmtId="165" fontId="0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49" fontId="0" fillId="0" borderId="2" xfId="0" applyNumberFormat="1" applyFont="1" applyBorder="1" applyAlignment="1">
      <alignment horizontal="center"/>
    </xf>
    <xf numFmtId="49" fontId="0" fillId="0" borderId="2" xfId="0" applyNumberFormat="1" applyFont="1" applyBorder="1" applyAlignment="1">
      <alignment horizontal="left" vertical="justify"/>
    </xf>
    <xf numFmtId="4" fontId="0" fillId="0" borderId="2" xfId="0" applyNumberFormat="1" applyFont="1" applyBorder="1" applyAlignment="1">
      <alignment/>
    </xf>
    <xf numFmtId="166" fontId="0" fillId="0" borderId="1" xfId="0" applyNumberFormat="1" applyFont="1" applyBorder="1" applyAlignment="1">
      <alignment/>
    </xf>
    <xf numFmtId="166" fontId="1" fillId="0" borderId="1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49" fontId="2" fillId="0" borderId="1" xfId="0" applyNumberFormat="1" applyFont="1" applyBorder="1" applyAlignment="1">
      <alignment horizontal="left" vertical="justify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left"/>
    </xf>
    <xf numFmtId="166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5" fontId="2" fillId="2" borderId="0" xfId="17" applyNumberFormat="1" applyFont="1" applyFill="1" applyBorder="1" applyAlignment="1" applyProtection="1">
      <alignment horizontal="left" vertical="center"/>
      <protection/>
    </xf>
    <xf numFmtId="165" fontId="2" fillId="0" borderId="0" xfId="0" applyNumberFormat="1" applyFont="1" applyAlignment="1">
      <alignment horizontal="center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/>
    </xf>
    <xf numFmtId="4" fontId="2" fillId="2" borderId="2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justify"/>
    </xf>
    <xf numFmtId="0" fontId="2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left" vertical="justify"/>
    </xf>
    <xf numFmtId="4" fontId="3" fillId="0" borderId="1" xfId="0" applyNumberFormat="1" applyFont="1" applyBorder="1" applyAlignment="1">
      <alignment/>
    </xf>
    <xf numFmtId="165" fontId="3" fillId="0" borderId="1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165" fontId="2" fillId="0" borderId="1" xfId="0" applyNumberFormat="1" applyFont="1" applyBorder="1" applyAlignment="1">
      <alignment/>
    </xf>
    <xf numFmtId="0" fontId="4" fillId="0" borderId="0" xfId="0" applyNumberFormat="1" applyFont="1" applyAlignment="1">
      <alignment horizontal="center" vertical="center" wrapText="1"/>
    </xf>
    <xf numFmtId="4" fontId="1" fillId="0" borderId="1" xfId="0" applyNumberFormat="1" applyFont="1" applyFill="1" applyBorder="1" applyAlignment="1">
      <alignment/>
    </xf>
    <xf numFmtId="166" fontId="3" fillId="0" borderId="0" xfId="0" applyNumberFormat="1" applyFont="1" applyAlignment="1">
      <alignment horizontal="center" vertical="center" wrapText="1"/>
    </xf>
  </cellXfs>
  <cellStyles count="7">
    <cellStyle name="Normal" xfId="0"/>
    <cellStyle name="Currency" xfId="15"/>
    <cellStyle name="Currency [0]" xfId="16"/>
    <cellStyle name="Обычный_proekt_2005_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I399"/>
  <sheetViews>
    <sheetView tabSelected="1" zoomScale="70" zoomScaleNormal="70" workbookViewId="0" topLeftCell="A1">
      <selection activeCell="A1" sqref="A1"/>
    </sheetView>
  </sheetViews>
  <sheetFormatPr defaultColWidth="9.140625" defaultRowHeight="12.75" outlineLevelRow="1"/>
  <cols>
    <col min="1" max="1" width="8.7109375" style="1" customWidth="1"/>
    <col min="2" max="2" width="72.00390625" style="11" customWidth="1"/>
    <col min="3" max="3" width="17.140625" style="3" customWidth="1"/>
    <col min="4" max="4" width="16.7109375" style="3" customWidth="1"/>
    <col min="5" max="5" width="13.8515625" style="3" customWidth="1"/>
    <col min="6" max="6" width="12.421875" style="13" customWidth="1"/>
    <col min="7" max="7" width="9.421875" style="13" customWidth="1"/>
    <col min="8" max="8" width="10.8515625" style="4" bestFit="1" customWidth="1"/>
    <col min="9" max="16384" width="8.8515625" style="4" customWidth="1"/>
  </cols>
  <sheetData>
    <row r="1" spans="1:7" ht="14.25">
      <c r="A1" s="25" t="s">
        <v>0</v>
      </c>
      <c r="B1" s="26"/>
      <c r="C1" s="27"/>
      <c r="D1" s="27"/>
      <c r="E1" s="12" t="s">
        <v>380</v>
      </c>
      <c r="F1" s="14"/>
      <c r="G1" s="28"/>
    </row>
    <row r="2" spans="1:7" ht="14.25">
      <c r="A2" s="25" t="s">
        <v>3</v>
      </c>
      <c r="B2" s="26"/>
      <c r="C2" s="27"/>
      <c r="D2" s="27"/>
      <c r="E2" s="12" t="s">
        <v>1</v>
      </c>
      <c r="F2" s="14"/>
      <c r="G2" s="28"/>
    </row>
    <row r="3" spans="1:7" ht="14.25">
      <c r="A3" s="25" t="s">
        <v>3</v>
      </c>
      <c r="B3" s="26"/>
      <c r="C3" s="27"/>
      <c r="D3" s="27"/>
      <c r="E3" s="29" t="s">
        <v>2</v>
      </c>
      <c r="F3" s="29"/>
      <c r="G3" s="28"/>
    </row>
    <row r="4" spans="1:7" ht="56.25" customHeight="1">
      <c r="A4" s="25" t="s">
        <v>3</v>
      </c>
      <c r="B4" s="46" t="s">
        <v>420</v>
      </c>
      <c r="C4" s="48"/>
      <c r="D4" s="48"/>
      <c r="E4" s="48"/>
      <c r="F4" s="48"/>
      <c r="G4" s="48"/>
    </row>
    <row r="5" spans="1:7" ht="14.25" hidden="1">
      <c r="A5" s="25" t="s">
        <v>3</v>
      </c>
      <c r="B5" s="26" t="s">
        <v>11</v>
      </c>
      <c r="C5" s="27"/>
      <c r="D5" s="27"/>
      <c r="E5" s="27"/>
      <c r="F5" s="28"/>
      <c r="G5" s="28"/>
    </row>
    <row r="6" spans="1:7" ht="14.25" hidden="1">
      <c r="A6" s="25" t="s">
        <v>3</v>
      </c>
      <c r="B6" s="26" t="s">
        <v>12</v>
      </c>
      <c r="C6" s="27"/>
      <c r="D6" s="27"/>
      <c r="E6" s="27"/>
      <c r="F6" s="28"/>
      <c r="G6" s="28"/>
    </row>
    <row r="7" spans="1:7" ht="14.25" hidden="1">
      <c r="A7" s="25"/>
      <c r="B7" s="26" t="s">
        <v>0</v>
      </c>
      <c r="C7" s="27"/>
      <c r="D7" s="27"/>
      <c r="E7" s="27"/>
      <c r="F7" s="28"/>
      <c r="G7" s="28"/>
    </row>
    <row r="8" spans="1:7" ht="14.25" hidden="1">
      <c r="A8" s="25"/>
      <c r="B8" s="26" t="s">
        <v>14</v>
      </c>
      <c r="C8" s="27"/>
      <c r="D8" s="27"/>
      <c r="E8" s="27"/>
      <c r="F8" s="28"/>
      <c r="G8" s="28"/>
    </row>
    <row r="9" spans="1:7" ht="14.25" hidden="1">
      <c r="A9" s="25"/>
      <c r="B9" s="26" t="s">
        <v>13</v>
      </c>
      <c r="C9" s="27"/>
      <c r="D9" s="27"/>
      <c r="E9" s="27"/>
      <c r="F9" s="28"/>
      <c r="G9" s="28"/>
    </row>
    <row r="10" spans="1:7" ht="14.25" hidden="1">
      <c r="A10" s="25"/>
      <c r="B10" s="26"/>
      <c r="C10" s="27"/>
      <c r="D10" s="27"/>
      <c r="E10" s="27"/>
      <c r="F10" s="28"/>
      <c r="G10" s="28"/>
    </row>
    <row r="11" spans="1:7" ht="14.25" hidden="1">
      <c r="A11" s="25"/>
      <c r="B11" s="26"/>
      <c r="C11" s="27"/>
      <c r="D11" s="27"/>
      <c r="E11" s="27"/>
      <c r="F11" s="28"/>
      <c r="G11" s="28"/>
    </row>
    <row r="12" spans="1:7" ht="14.25" hidden="1">
      <c r="A12" s="25"/>
      <c r="B12" s="26"/>
      <c r="C12" s="27"/>
      <c r="D12" s="27"/>
      <c r="E12" s="27"/>
      <c r="F12" s="28"/>
      <c r="G12" s="28"/>
    </row>
    <row r="13" spans="1:7" ht="14.25" hidden="1">
      <c r="A13" s="25"/>
      <c r="B13" s="26"/>
      <c r="C13" s="27"/>
      <c r="D13" s="27"/>
      <c r="E13" s="27"/>
      <c r="F13" s="28"/>
      <c r="G13" s="28"/>
    </row>
    <row r="14" spans="1:7" ht="14.25" hidden="1">
      <c r="A14" s="25"/>
      <c r="B14" s="26"/>
      <c r="C14" s="27"/>
      <c r="D14" s="27"/>
      <c r="E14" s="27"/>
      <c r="F14" s="28"/>
      <c r="G14" s="28"/>
    </row>
    <row r="15" spans="1:7" ht="14.25" hidden="1">
      <c r="A15" s="25"/>
      <c r="B15" s="26"/>
      <c r="C15" s="27"/>
      <c r="D15" s="27"/>
      <c r="E15" s="27"/>
      <c r="F15" s="28"/>
      <c r="G15" s="28"/>
    </row>
    <row r="16" spans="1:7" ht="14.25">
      <c r="A16" s="25"/>
      <c r="B16" s="26"/>
      <c r="C16" s="27"/>
      <c r="D16" s="27"/>
      <c r="E16" s="27"/>
      <c r="F16" s="28"/>
      <c r="G16" s="30" t="s">
        <v>15</v>
      </c>
    </row>
    <row r="17" spans="1:7" s="5" customFormat="1" ht="61.5" customHeight="1">
      <c r="A17" s="31" t="s">
        <v>4</v>
      </c>
      <c r="B17" s="32" t="s">
        <v>5</v>
      </c>
      <c r="C17" s="33" t="s">
        <v>6</v>
      </c>
      <c r="D17" s="34" t="s">
        <v>7</v>
      </c>
      <c r="E17" s="33" t="s">
        <v>8</v>
      </c>
      <c r="F17" s="35" t="s">
        <v>9</v>
      </c>
      <c r="G17" s="35" t="s">
        <v>10</v>
      </c>
    </row>
    <row r="18" spans="1:7" s="5" customFormat="1" ht="14.25" customHeight="1">
      <c r="A18" s="36" t="s">
        <v>379</v>
      </c>
      <c r="B18" s="37">
        <v>2</v>
      </c>
      <c r="C18" s="38">
        <v>3</v>
      </c>
      <c r="D18" s="38">
        <v>4</v>
      </c>
      <c r="E18" s="38">
        <v>5</v>
      </c>
      <c r="F18" s="39">
        <v>6</v>
      </c>
      <c r="G18" s="39">
        <v>7</v>
      </c>
    </row>
    <row r="19" spans="1:7" ht="15" hidden="1">
      <c r="A19" s="40"/>
      <c r="B19" s="41" t="s">
        <v>16</v>
      </c>
      <c r="C19" s="42">
        <v>2195423.35</v>
      </c>
      <c r="D19" s="42">
        <v>1700229.22</v>
      </c>
      <c r="E19" s="42">
        <v>1459849.29</v>
      </c>
      <c r="F19" s="43">
        <v>85.86</v>
      </c>
      <c r="G19" s="43">
        <v>66.5</v>
      </c>
    </row>
    <row r="20" spans="1:9" ht="17.25" customHeight="1">
      <c r="A20" s="40" t="s">
        <v>17</v>
      </c>
      <c r="B20" s="41" t="s">
        <v>18</v>
      </c>
      <c r="C20" s="42">
        <v>159739.51</v>
      </c>
      <c r="D20" s="42">
        <v>122048.31</v>
      </c>
      <c r="E20" s="42">
        <v>102906.42</v>
      </c>
      <c r="F20" s="43">
        <f>E20/D20*100</f>
        <v>84.31613678222992</v>
      </c>
      <c r="G20" s="43">
        <f>E20/C20*100</f>
        <v>64.42139455667542</v>
      </c>
      <c r="H20" s="23"/>
      <c r="I20" s="23"/>
    </row>
    <row r="21" spans="1:7" ht="14.25">
      <c r="A21" s="36" t="s">
        <v>19</v>
      </c>
      <c r="B21" s="24" t="s">
        <v>20</v>
      </c>
      <c r="C21" s="44">
        <v>14006.1</v>
      </c>
      <c r="D21" s="44">
        <v>10282.3</v>
      </c>
      <c r="E21" s="44">
        <v>9900.33</v>
      </c>
      <c r="F21" s="45">
        <f>E21/D21*100</f>
        <v>96.28516966048453</v>
      </c>
      <c r="G21" s="45">
        <f>E21/C21*100</f>
        <v>70.68584402510335</v>
      </c>
    </row>
    <row r="22" spans="1:7" ht="14.25">
      <c r="A22" s="36" t="s">
        <v>21</v>
      </c>
      <c r="B22" s="24" t="s">
        <v>22</v>
      </c>
      <c r="C22" s="44">
        <v>65487.4</v>
      </c>
      <c r="D22" s="44">
        <v>50212.4</v>
      </c>
      <c r="E22" s="44">
        <v>47170.51</v>
      </c>
      <c r="F22" s="45">
        <f aca="true" t="shared" si="0" ref="F22:F85">E22/D22*100</f>
        <v>93.94195457695709</v>
      </c>
      <c r="G22" s="45">
        <f aca="true" t="shared" si="1" ref="G22:G85">E22/C22*100</f>
        <v>72.02990193533412</v>
      </c>
    </row>
    <row r="23" spans="1:7" ht="14.25">
      <c r="A23" s="36" t="s">
        <v>21</v>
      </c>
      <c r="B23" s="24" t="s">
        <v>23</v>
      </c>
      <c r="C23" s="44">
        <v>18510</v>
      </c>
      <c r="D23" s="44">
        <v>12283.1</v>
      </c>
      <c r="E23" s="44">
        <v>10551.14</v>
      </c>
      <c r="F23" s="45">
        <f t="shared" si="0"/>
        <v>85.89965073963413</v>
      </c>
      <c r="G23" s="45">
        <f t="shared" si="1"/>
        <v>57.00237709346298</v>
      </c>
    </row>
    <row r="24" spans="1:7" ht="14.25">
      <c r="A24" s="36" t="s">
        <v>21</v>
      </c>
      <c r="B24" s="24" t="s">
        <v>24</v>
      </c>
      <c r="C24" s="44">
        <v>3527.6</v>
      </c>
      <c r="D24" s="44">
        <v>2997.1</v>
      </c>
      <c r="E24" s="44">
        <v>2642.13</v>
      </c>
      <c r="F24" s="45">
        <f t="shared" si="0"/>
        <v>88.15621767708785</v>
      </c>
      <c r="G24" s="45">
        <f t="shared" si="1"/>
        <v>74.8987980496655</v>
      </c>
    </row>
    <row r="25" spans="1:7" ht="28.5">
      <c r="A25" s="36" t="s">
        <v>21</v>
      </c>
      <c r="B25" s="24" t="s">
        <v>25</v>
      </c>
      <c r="C25" s="44">
        <v>5072.6</v>
      </c>
      <c r="D25" s="44">
        <v>3928.7</v>
      </c>
      <c r="E25" s="44">
        <v>3837.76</v>
      </c>
      <c r="F25" s="45">
        <f t="shared" si="0"/>
        <v>97.68523939216536</v>
      </c>
      <c r="G25" s="45">
        <f t="shared" si="1"/>
        <v>75.6566652209912</v>
      </c>
    </row>
    <row r="26" spans="1:7" ht="28.5">
      <c r="A26" s="36" t="s">
        <v>21</v>
      </c>
      <c r="B26" s="24" t="s">
        <v>26</v>
      </c>
      <c r="C26" s="44">
        <v>11498</v>
      </c>
      <c r="D26" s="44">
        <v>9056</v>
      </c>
      <c r="E26" s="44">
        <v>7874.94</v>
      </c>
      <c r="F26" s="45">
        <f t="shared" si="0"/>
        <v>86.95825971731448</v>
      </c>
      <c r="G26" s="45">
        <f t="shared" si="1"/>
        <v>68.48965037397808</v>
      </c>
    </row>
    <row r="27" spans="1:7" ht="14.25">
      <c r="A27" s="36" t="s">
        <v>21</v>
      </c>
      <c r="B27" s="24" t="s">
        <v>27</v>
      </c>
      <c r="C27" s="44">
        <v>11881.5</v>
      </c>
      <c r="D27" s="44">
        <v>9520.5</v>
      </c>
      <c r="E27" s="44">
        <v>8550.99</v>
      </c>
      <c r="F27" s="45">
        <f t="shared" si="0"/>
        <v>89.81660627067906</v>
      </c>
      <c r="G27" s="45">
        <f t="shared" si="1"/>
        <v>71.96894331523798</v>
      </c>
    </row>
    <row r="28" spans="1:7" ht="28.5">
      <c r="A28" s="36" t="s">
        <v>21</v>
      </c>
      <c r="B28" s="24" t="s">
        <v>28</v>
      </c>
      <c r="C28" s="44">
        <v>2968.7</v>
      </c>
      <c r="D28" s="44">
        <v>2849.1</v>
      </c>
      <c r="E28" s="44">
        <v>2592.97</v>
      </c>
      <c r="F28" s="45">
        <f t="shared" si="0"/>
        <v>91.0101435541048</v>
      </c>
      <c r="G28" s="45">
        <f t="shared" si="1"/>
        <v>87.34361841883653</v>
      </c>
    </row>
    <row r="29" spans="1:7" ht="28.5">
      <c r="A29" s="36" t="s">
        <v>21</v>
      </c>
      <c r="B29" s="24" t="s">
        <v>29</v>
      </c>
      <c r="C29" s="44">
        <v>12587.01</v>
      </c>
      <c r="D29" s="44">
        <v>9985.01</v>
      </c>
      <c r="E29" s="44">
        <v>9303.96</v>
      </c>
      <c r="F29" s="45">
        <f t="shared" si="0"/>
        <v>93.17927573432574</v>
      </c>
      <c r="G29" s="45">
        <f t="shared" si="1"/>
        <v>73.91715745041911</v>
      </c>
    </row>
    <row r="30" spans="1:7" ht="14.25">
      <c r="A30" s="36" t="s">
        <v>21</v>
      </c>
      <c r="B30" s="24" t="s">
        <v>30</v>
      </c>
      <c r="C30" s="44">
        <v>12358.9</v>
      </c>
      <c r="D30" s="44">
        <v>9642.4</v>
      </c>
      <c r="E30" s="44">
        <v>9427.38</v>
      </c>
      <c r="F30" s="45">
        <f t="shared" si="0"/>
        <v>97.77005724715838</v>
      </c>
      <c r="G30" s="45">
        <f t="shared" si="1"/>
        <v>76.28008965199167</v>
      </c>
    </row>
    <row r="31" spans="1:7" ht="17.25" customHeight="1">
      <c r="A31" s="36" t="s">
        <v>31</v>
      </c>
      <c r="B31" s="24" t="s">
        <v>32</v>
      </c>
      <c r="C31" s="44">
        <v>3005</v>
      </c>
      <c r="D31" s="44">
        <v>2043.5</v>
      </c>
      <c r="E31" s="44">
        <v>1944.98</v>
      </c>
      <c r="F31" s="45">
        <f t="shared" si="0"/>
        <v>95.17885979936383</v>
      </c>
      <c r="G31" s="45">
        <f t="shared" si="1"/>
        <v>64.72479201331114</v>
      </c>
    </row>
    <row r="32" spans="1:7" ht="28.5">
      <c r="A32" s="36" t="s">
        <v>33</v>
      </c>
      <c r="B32" s="24" t="s">
        <v>34</v>
      </c>
      <c r="C32" s="44">
        <v>3000</v>
      </c>
      <c r="D32" s="44">
        <v>1109.7</v>
      </c>
      <c r="E32" s="44">
        <v>279.6</v>
      </c>
      <c r="F32" s="45">
        <f t="shared" si="0"/>
        <v>25.195998918626657</v>
      </c>
      <c r="G32" s="45">
        <f t="shared" si="1"/>
        <v>9.32</v>
      </c>
    </row>
    <row r="33" spans="1:7" ht="14.25" hidden="1">
      <c r="A33" s="36" t="s">
        <v>33</v>
      </c>
      <c r="B33" s="24" t="s">
        <v>35</v>
      </c>
      <c r="C33" s="44">
        <v>0</v>
      </c>
      <c r="D33" s="44">
        <v>0</v>
      </c>
      <c r="E33" s="44">
        <v>279.65</v>
      </c>
      <c r="F33" s="45" t="e">
        <f t="shared" si="0"/>
        <v>#DIV/0!</v>
      </c>
      <c r="G33" s="45" t="e">
        <f t="shared" si="1"/>
        <v>#DIV/0!</v>
      </c>
    </row>
    <row r="34" spans="1:7" ht="28.5">
      <c r="A34" s="36" t="s">
        <v>36</v>
      </c>
      <c r="B34" s="24" t="s">
        <v>37</v>
      </c>
      <c r="C34" s="44">
        <v>100</v>
      </c>
      <c r="D34" s="44">
        <v>100</v>
      </c>
      <c r="E34" s="44">
        <v>0</v>
      </c>
      <c r="F34" s="45">
        <f t="shared" si="0"/>
        <v>0</v>
      </c>
      <c r="G34" s="45">
        <f t="shared" si="1"/>
        <v>0</v>
      </c>
    </row>
    <row r="35" spans="1:7" ht="28.5">
      <c r="A35" s="36" t="s">
        <v>38</v>
      </c>
      <c r="B35" s="24" t="s">
        <v>39</v>
      </c>
      <c r="C35" s="44">
        <v>1037</v>
      </c>
      <c r="D35" s="44">
        <v>692</v>
      </c>
      <c r="E35" s="44">
        <v>512.1</v>
      </c>
      <c r="F35" s="45">
        <f t="shared" si="0"/>
        <v>74.0028901734104</v>
      </c>
      <c r="G35" s="45">
        <f t="shared" si="1"/>
        <v>49.38283510125362</v>
      </c>
    </row>
    <row r="36" spans="1:7" ht="28.5">
      <c r="A36" s="36" t="s">
        <v>38</v>
      </c>
      <c r="B36" s="24" t="s">
        <v>29</v>
      </c>
      <c r="C36" s="44">
        <v>3339.2</v>
      </c>
      <c r="D36" s="44">
        <v>3307.1</v>
      </c>
      <c r="E36" s="44">
        <v>952.11</v>
      </c>
      <c r="F36" s="45">
        <f t="shared" si="0"/>
        <v>28.78987632669106</v>
      </c>
      <c r="G36" s="45">
        <f t="shared" si="1"/>
        <v>28.513116914230956</v>
      </c>
    </row>
    <row r="37" spans="1:7" ht="28.5">
      <c r="A37" s="36" t="s">
        <v>38</v>
      </c>
      <c r="B37" s="24" t="s">
        <v>40</v>
      </c>
      <c r="C37" s="44">
        <v>1997.1</v>
      </c>
      <c r="D37" s="44">
        <v>1965</v>
      </c>
      <c r="E37" s="44">
        <v>415.23</v>
      </c>
      <c r="F37" s="45">
        <f t="shared" si="0"/>
        <v>21.131297709923665</v>
      </c>
      <c r="G37" s="45">
        <f t="shared" si="1"/>
        <v>20.79164788943969</v>
      </c>
    </row>
    <row r="38" spans="1:7" ht="28.5">
      <c r="A38" s="36" t="s">
        <v>38</v>
      </c>
      <c r="B38" s="24" t="s">
        <v>41</v>
      </c>
      <c r="C38" s="44">
        <v>632.1</v>
      </c>
      <c r="D38" s="44">
        <v>632.1</v>
      </c>
      <c r="E38" s="44">
        <v>536.88</v>
      </c>
      <c r="F38" s="45">
        <f t="shared" si="0"/>
        <v>84.93592785951589</v>
      </c>
      <c r="G38" s="45">
        <f t="shared" si="1"/>
        <v>84.93592785951589</v>
      </c>
    </row>
    <row r="39" spans="1:7" ht="28.5">
      <c r="A39" s="36" t="s">
        <v>38</v>
      </c>
      <c r="B39" s="24" t="s">
        <v>42</v>
      </c>
      <c r="C39" s="44">
        <v>710</v>
      </c>
      <c r="D39" s="44">
        <v>710</v>
      </c>
      <c r="E39" s="44">
        <v>0</v>
      </c>
      <c r="F39" s="45">
        <f t="shared" si="0"/>
        <v>0</v>
      </c>
      <c r="G39" s="45">
        <f t="shared" si="1"/>
        <v>0</v>
      </c>
    </row>
    <row r="40" spans="1:7" ht="14.25">
      <c r="A40" s="36" t="s">
        <v>38</v>
      </c>
      <c r="B40" s="24" t="s">
        <v>43</v>
      </c>
      <c r="C40" s="44">
        <v>1232.7</v>
      </c>
      <c r="D40" s="44">
        <v>961.6</v>
      </c>
      <c r="E40" s="44">
        <v>867.85</v>
      </c>
      <c r="F40" s="45">
        <f t="shared" si="0"/>
        <v>90.25062396006656</v>
      </c>
      <c r="G40" s="45">
        <f t="shared" si="1"/>
        <v>70.40236878397015</v>
      </c>
    </row>
    <row r="41" spans="1:7" ht="14.25">
      <c r="A41" s="36" t="s">
        <v>38</v>
      </c>
      <c r="B41" s="24" t="s">
        <v>44</v>
      </c>
      <c r="C41" s="44">
        <v>155.8</v>
      </c>
      <c r="D41" s="44">
        <v>155.8</v>
      </c>
      <c r="E41" s="44">
        <v>155.8</v>
      </c>
      <c r="F41" s="45">
        <f t="shared" si="0"/>
        <v>100</v>
      </c>
      <c r="G41" s="45">
        <f t="shared" si="1"/>
        <v>100</v>
      </c>
    </row>
    <row r="42" spans="1:7" ht="14.25" hidden="1" outlineLevel="1">
      <c r="A42" s="36" t="s">
        <v>38</v>
      </c>
      <c r="B42" s="24" t="s">
        <v>45</v>
      </c>
      <c r="C42" s="44">
        <v>0</v>
      </c>
      <c r="D42" s="44">
        <v>0</v>
      </c>
      <c r="E42" s="44">
        <v>-675</v>
      </c>
      <c r="F42" s="45" t="e">
        <f t="shared" si="0"/>
        <v>#DIV/0!</v>
      </c>
      <c r="G42" s="45" t="e">
        <f t="shared" si="1"/>
        <v>#DIV/0!</v>
      </c>
    </row>
    <row r="43" spans="1:7" ht="14.25" hidden="1" outlineLevel="1">
      <c r="A43" s="36" t="s">
        <v>38</v>
      </c>
      <c r="B43" s="24" t="s">
        <v>46</v>
      </c>
      <c r="C43" s="44">
        <v>0</v>
      </c>
      <c r="D43" s="44">
        <v>0</v>
      </c>
      <c r="E43" s="44">
        <v>-177.95</v>
      </c>
      <c r="F43" s="45" t="e">
        <f t="shared" si="0"/>
        <v>#DIV/0!</v>
      </c>
      <c r="G43" s="45" t="e">
        <f t="shared" si="1"/>
        <v>#DIV/0!</v>
      </c>
    </row>
    <row r="44" spans="1:7" ht="14.25" hidden="1" outlineLevel="1">
      <c r="A44" s="36" t="s">
        <v>38</v>
      </c>
      <c r="B44" s="24" t="s">
        <v>47</v>
      </c>
      <c r="C44" s="44">
        <v>0</v>
      </c>
      <c r="D44" s="44">
        <v>0</v>
      </c>
      <c r="E44" s="44">
        <v>-383.97</v>
      </c>
      <c r="F44" s="45" t="e">
        <f t="shared" si="0"/>
        <v>#DIV/0!</v>
      </c>
      <c r="G44" s="45" t="e">
        <f t="shared" si="1"/>
        <v>#DIV/0!</v>
      </c>
    </row>
    <row r="45" spans="1:7" ht="14.25" hidden="1" outlineLevel="1">
      <c r="A45" s="36" t="s">
        <v>38</v>
      </c>
      <c r="B45" s="24" t="s">
        <v>48</v>
      </c>
      <c r="C45" s="44">
        <v>0</v>
      </c>
      <c r="D45" s="44">
        <v>0</v>
      </c>
      <c r="E45" s="44">
        <v>-93.75</v>
      </c>
      <c r="F45" s="45" t="e">
        <f t="shared" si="0"/>
        <v>#DIV/0!</v>
      </c>
      <c r="G45" s="45" t="e">
        <f t="shared" si="1"/>
        <v>#DIV/0!</v>
      </c>
    </row>
    <row r="46" spans="1:7" ht="14.25" hidden="1" outlineLevel="1">
      <c r="A46" s="36" t="s">
        <v>38</v>
      </c>
      <c r="B46" s="24" t="s">
        <v>49</v>
      </c>
      <c r="C46" s="44">
        <v>0</v>
      </c>
      <c r="D46" s="44">
        <v>0</v>
      </c>
      <c r="E46" s="44">
        <v>-53.94</v>
      </c>
      <c r="F46" s="45" t="e">
        <f t="shared" si="0"/>
        <v>#DIV/0!</v>
      </c>
      <c r="G46" s="45" t="e">
        <f t="shared" si="1"/>
        <v>#DIV/0!</v>
      </c>
    </row>
    <row r="47" spans="1:7" ht="14.25" hidden="1" outlineLevel="1">
      <c r="A47" s="36" t="s">
        <v>38</v>
      </c>
      <c r="B47" s="24" t="s">
        <v>50</v>
      </c>
      <c r="C47" s="44">
        <v>0</v>
      </c>
      <c r="D47" s="44">
        <v>0</v>
      </c>
      <c r="E47" s="44">
        <v>-53.28</v>
      </c>
      <c r="F47" s="45" t="e">
        <f t="shared" si="0"/>
        <v>#DIV/0!</v>
      </c>
      <c r="G47" s="45" t="e">
        <f t="shared" si="1"/>
        <v>#DIV/0!</v>
      </c>
    </row>
    <row r="48" spans="1:7" ht="14.25" hidden="1" outlineLevel="1">
      <c r="A48" s="36" t="s">
        <v>38</v>
      </c>
      <c r="B48" s="24" t="s">
        <v>51</v>
      </c>
      <c r="C48" s="44">
        <v>0</v>
      </c>
      <c r="D48" s="44">
        <v>0</v>
      </c>
      <c r="E48" s="44">
        <v>-1083.92</v>
      </c>
      <c r="F48" s="45" t="e">
        <f t="shared" si="0"/>
        <v>#DIV/0!</v>
      </c>
      <c r="G48" s="45" t="e">
        <f t="shared" si="1"/>
        <v>#DIV/0!</v>
      </c>
    </row>
    <row r="49" spans="1:7" ht="14.25" hidden="1" outlineLevel="1">
      <c r="A49" s="36" t="s">
        <v>38</v>
      </c>
      <c r="B49" s="24" t="s">
        <v>52</v>
      </c>
      <c r="C49" s="44">
        <v>0</v>
      </c>
      <c r="D49" s="44">
        <v>0</v>
      </c>
      <c r="E49" s="44">
        <v>-11136.36</v>
      </c>
      <c r="F49" s="45" t="e">
        <f t="shared" si="0"/>
        <v>#DIV/0!</v>
      </c>
      <c r="G49" s="45" t="e">
        <f t="shared" si="1"/>
        <v>#DIV/0!</v>
      </c>
    </row>
    <row r="50" spans="1:7" ht="14.25" hidden="1" outlineLevel="1">
      <c r="A50" s="36" t="s">
        <v>38</v>
      </c>
      <c r="B50" s="24" t="s">
        <v>53</v>
      </c>
      <c r="C50" s="44">
        <v>0</v>
      </c>
      <c r="D50" s="44">
        <v>0</v>
      </c>
      <c r="E50" s="44">
        <v>0</v>
      </c>
      <c r="F50" s="45" t="e">
        <f t="shared" si="0"/>
        <v>#DIV/0!</v>
      </c>
      <c r="G50" s="45" t="e">
        <f t="shared" si="1"/>
        <v>#DIV/0!</v>
      </c>
    </row>
    <row r="51" spans="1:8" ht="14.25" collapsed="1">
      <c r="A51" s="36" t="s">
        <v>38</v>
      </c>
      <c r="B51" s="24" t="s">
        <v>54</v>
      </c>
      <c r="C51" s="44">
        <v>-10028</v>
      </c>
      <c r="D51" s="44">
        <v>-7078</v>
      </c>
      <c r="E51" s="44">
        <f>SUM(E42:E49)</f>
        <v>-13658.170000000002</v>
      </c>
      <c r="F51" s="45">
        <f t="shared" si="0"/>
        <v>192.96651596496187</v>
      </c>
      <c r="G51" s="45">
        <f t="shared" si="1"/>
        <v>136.2003390506582</v>
      </c>
      <c r="H51" s="23">
        <f>SUM(E42:E49)</f>
        <v>-13658.170000000002</v>
      </c>
    </row>
    <row r="52" spans="1:8" ht="14.25">
      <c r="A52" s="36"/>
      <c r="B52" s="24" t="s">
        <v>423</v>
      </c>
      <c r="C52" s="44">
        <v>-44851</v>
      </c>
      <c r="D52" s="44">
        <v>-41901</v>
      </c>
      <c r="E52" s="44">
        <v>-13658.17</v>
      </c>
      <c r="F52" s="45">
        <f t="shared" si="0"/>
        <v>32.59628648480943</v>
      </c>
      <c r="G52" s="45">
        <f t="shared" si="1"/>
        <v>30.45231990368108</v>
      </c>
      <c r="H52" s="23"/>
    </row>
    <row r="53" spans="1:8" ht="14.25">
      <c r="A53" s="36"/>
      <c r="B53" s="24" t="s">
        <v>424</v>
      </c>
      <c r="C53" s="44">
        <v>-34823</v>
      </c>
      <c r="D53" s="44">
        <v>-34823</v>
      </c>
      <c r="E53" s="44"/>
      <c r="F53" s="45">
        <f t="shared" si="0"/>
        <v>0</v>
      </c>
      <c r="G53" s="45">
        <f t="shared" si="1"/>
        <v>0</v>
      </c>
      <c r="H53" s="23"/>
    </row>
    <row r="54" spans="1:7" ht="17.25" customHeight="1">
      <c r="A54" s="40" t="s">
        <v>55</v>
      </c>
      <c r="B54" s="41" t="s">
        <v>56</v>
      </c>
      <c r="C54" s="42">
        <v>90</v>
      </c>
      <c r="D54" s="42">
        <v>90</v>
      </c>
      <c r="E54" s="42">
        <v>57.93</v>
      </c>
      <c r="F54" s="43">
        <f t="shared" si="0"/>
        <v>64.36666666666666</v>
      </c>
      <c r="G54" s="43">
        <f t="shared" si="1"/>
        <v>64.36666666666666</v>
      </c>
    </row>
    <row r="55" spans="1:7" ht="14.25">
      <c r="A55" s="36" t="s">
        <v>57</v>
      </c>
      <c r="B55" s="24" t="s">
        <v>58</v>
      </c>
      <c r="C55" s="44">
        <v>90</v>
      </c>
      <c r="D55" s="44">
        <v>90</v>
      </c>
      <c r="E55" s="44">
        <v>57.93</v>
      </c>
      <c r="F55" s="45">
        <f t="shared" si="0"/>
        <v>64.36666666666666</v>
      </c>
      <c r="G55" s="45">
        <f t="shared" si="1"/>
        <v>64.36666666666666</v>
      </c>
    </row>
    <row r="56" spans="1:7" ht="30">
      <c r="A56" s="40" t="s">
        <v>59</v>
      </c>
      <c r="B56" s="41" t="s">
        <v>60</v>
      </c>
      <c r="C56" s="42">
        <v>98970.2</v>
      </c>
      <c r="D56" s="42">
        <v>77280.6</v>
      </c>
      <c r="E56" s="42">
        <v>74664.92</v>
      </c>
      <c r="F56" s="43">
        <f t="shared" si="0"/>
        <v>96.6153471893334</v>
      </c>
      <c r="G56" s="43">
        <f t="shared" si="1"/>
        <v>75.44181986092784</v>
      </c>
    </row>
    <row r="57" spans="1:7" ht="28.5">
      <c r="A57" s="36" t="s">
        <v>61</v>
      </c>
      <c r="B57" s="24" t="s">
        <v>62</v>
      </c>
      <c r="C57" s="44">
        <v>84875.1</v>
      </c>
      <c r="D57" s="44">
        <v>66177.4</v>
      </c>
      <c r="E57" s="44">
        <v>64613.09</v>
      </c>
      <c r="F57" s="45">
        <f t="shared" si="0"/>
        <v>97.63618697621848</v>
      </c>
      <c r="G57" s="45">
        <f t="shared" si="1"/>
        <v>76.12726229483087</v>
      </c>
    </row>
    <row r="58" spans="1:7" ht="14.25">
      <c r="A58" s="36" t="s">
        <v>61</v>
      </c>
      <c r="B58" s="24" t="s">
        <v>63</v>
      </c>
      <c r="C58" s="44">
        <v>6782.3</v>
      </c>
      <c r="D58" s="44">
        <v>5130.6</v>
      </c>
      <c r="E58" s="44">
        <v>4692.1</v>
      </c>
      <c r="F58" s="45">
        <f t="shared" si="0"/>
        <v>91.45324133629596</v>
      </c>
      <c r="G58" s="45">
        <f t="shared" si="1"/>
        <v>69.18154608318711</v>
      </c>
    </row>
    <row r="59" spans="1:7" ht="28.5">
      <c r="A59" s="36" t="s">
        <v>64</v>
      </c>
      <c r="B59" s="24" t="s">
        <v>65</v>
      </c>
      <c r="C59" s="44">
        <v>6491.9</v>
      </c>
      <c r="D59" s="44">
        <v>5151.7</v>
      </c>
      <c r="E59" s="44">
        <v>4738.52</v>
      </c>
      <c r="F59" s="45">
        <f t="shared" si="0"/>
        <v>91.97973484480852</v>
      </c>
      <c r="G59" s="45">
        <f t="shared" si="1"/>
        <v>72.99126603921812</v>
      </c>
    </row>
    <row r="60" spans="1:7" ht="14.25">
      <c r="A60" s="36" t="s">
        <v>66</v>
      </c>
      <c r="B60" s="24" t="s">
        <v>67</v>
      </c>
      <c r="C60" s="44">
        <v>80</v>
      </c>
      <c r="D60" s="44">
        <v>80</v>
      </c>
      <c r="E60" s="44">
        <v>0</v>
      </c>
      <c r="F60" s="45">
        <f t="shared" si="0"/>
        <v>0</v>
      </c>
      <c r="G60" s="45">
        <f t="shared" si="1"/>
        <v>0</v>
      </c>
    </row>
    <row r="61" spans="1:7" ht="14.25">
      <c r="A61" s="36" t="s">
        <v>66</v>
      </c>
      <c r="B61" s="24" t="s">
        <v>68</v>
      </c>
      <c r="C61" s="44">
        <v>740.8</v>
      </c>
      <c r="D61" s="44">
        <v>740.8</v>
      </c>
      <c r="E61" s="44">
        <v>621.22</v>
      </c>
      <c r="F61" s="45">
        <f t="shared" si="0"/>
        <v>83.85799136069116</v>
      </c>
      <c r="G61" s="45">
        <f t="shared" si="1"/>
        <v>83.85799136069116</v>
      </c>
    </row>
    <row r="62" spans="1:7" ht="14.25">
      <c r="A62" s="36" t="s">
        <v>69</v>
      </c>
      <c r="B62" s="24" t="s">
        <v>70</v>
      </c>
      <c r="C62" s="44">
        <v>0.1</v>
      </c>
      <c r="D62" s="44">
        <v>0.1</v>
      </c>
      <c r="E62" s="44">
        <v>0</v>
      </c>
      <c r="F62" s="45">
        <f t="shared" si="0"/>
        <v>0</v>
      </c>
      <c r="G62" s="45">
        <f t="shared" si="1"/>
        <v>0</v>
      </c>
    </row>
    <row r="63" spans="1:7" ht="17.25" customHeight="1">
      <c r="A63" s="40" t="s">
        <v>71</v>
      </c>
      <c r="B63" s="41" t="s">
        <v>72</v>
      </c>
      <c r="C63" s="42">
        <v>31642.46</v>
      </c>
      <c r="D63" s="42">
        <v>27606.06</v>
      </c>
      <c r="E63" s="42">
        <v>19510.77</v>
      </c>
      <c r="F63" s="43">
        <f t="shared" si="0"/>
        <v>70.67567773162848</v>
      </c>
      <c r="G63" s="43">
        <f t="shared" si="1"/>
        <v>61.66009216729673</v>
      </c>
    </row>
    <row r="64" spans="1:7" ht="14.25">
      <c r="A64" s="36" t="s">
        <v>73</v>
      </c>
      <c r="B64" s="24" t="s">
        <v>381</v>
      </c>
      <c r="C64" s="44">
        <v>114</v>
      </c>
      <c r="D64" s="44">
        <v>114</v>
      </c>
      <c r="E64" s="44">
        <v>113.96</v>
      </c>
      <c r="F64" s="45">
        <f t="shared" si="0"/>
        <v>99.96491228070174</v>
      </c>
      <c r="G64" s="45">
        <f t="shared" si="1"/>
        <v>99.96491228070174</v>
      </c>
    </row>
    <row r="65" spans="1:7" ht="14.25">
      <c r="A65" s="36" t="s">
        <v>73</v>
      </c>
      <c r="B65" s="24" t="s">
        <v>74</v>
      </c>
      <c r="C65" s="44">
        <v>18.6</v>
      </c>
      <c r="D65" s="44">
        <v>18.6</v>
      </c>
      <c r="E65" s="44">
        <v>11.55</v>
      </c>
      <c r="F65" s="45">
        <f t="shared" si="0"/>
        <v>62.096774193548384</v>
      </c>
      <c r="G65" s="45">
        <f t="shared" si="1"/>
        <v>62.096774193548384</v>
      </c>
    </row>
    <row r="66" spans="1:7" ht="14.25">
      <c r="A66" s="36" t="s">
        <v>75</v>
      </c>
      <c r="B66" s="24" t="s">
        <v>76</v>
      </c>
      <c r="C66" s="44">
        <v>8549.46</v>
      </c>
      <c r="D66" s="44">
        <v>6530.86</v>
      </c>
      <c r="E66" s="44">
        <v>5041.47</v>
      </c>
      <c r="F66" s="45">
        <f t="shared" si="0"/>
        <v>77.19458080559069</v>
      </c>
      <c r="G66" s="45">
        <f t="shared" si="1"/>
        <v>58.96828571629086</v>
      </c>
    </row>
    <row r="67" spans="1:7" ht="14.25">
      <c r="A67" s="36" t="s">
        <v>77</v>
      </c>
      <c r="B67" s="24" t="s">
        <v>78</v>
      </c>
      <c r="C67" s="44">
        <v>14655</v>
      </c>
      <c r="D67" s="44">
        <v>13038</v>
      </c>
      <c r="E67" s="44">
        <v>8546</v>
      </c>
      <c r="F67" s="45">
        <f t="shared" si="0"/>
        <v>65.54686301579997</v>
      </c>
      <c r="G67" s="45">
        <f t="shared" si="1"/>
        <v>58.31456840668714</v>
      </c>
    </row>
    <row r="68" spans="1:7" ht="14.25">
      <c r="A68" s="36" t="s">
        <v>77</v>
      </c>
      <c r="B68" s="24" t="s">
        <v>79</v>
      </c>
      <c r="C68" s="44">
        <v>10163</v>
      </c>
      <c r="D68" s="44">
        <v>8546</v>
      </c>
      <c r="E68" s="44">
        <v>8546</v>
      </c>
      <c r="F68" s="45">
        <f t="shared" si="0"/>
        <v>100</v>
      </c>
      <c r="G68" s="45">
        <f t="shared" si="1"/>
        <v>84.08934369772705</v>
      </c>
    </row>
    <row r="69" spans="1:7" ht="14.25">
      <c r="A69" s="36" t="s">
        <v>77</v>
      </c>
      <c r="B69" s="24" t="s">
        <v>80</v>
      </c>
      <c r="C69" s="44">
        <v>4492</v>
      </c>
      <c r="D69" s="44">
        <v>4492</v>
      </c>
      <c r="E69" s="44">
        <v>0</v>
      </c>
      <c r="F69" s="45">
        <f t="shared" si="0"/>
        <v>0</v>
      </c>
      <c r="G69" s="45">
        <f t="shared" si="1"/>
        <v>0</v>
      </c>
    </row>
    <row r="70" spans="1:7" ht="28.5">
      <c r="A70" s="36" t="s">
        <v>77</v>
      </c>
      <c r="B70" s="24" t="s">
        <v>81</v>
      </c>
      <c r="C70" s="44">
        <v>5371</v>
      </c>
      <c r="D70" s="44">
        <v>5371</v>
      </c>
      <c r="E70" s="44">
        <v>4957.74</v>
      </c>
      <c r="F70" s="45">
        <f t="shared" si="0"/>
        <v>92.3057158815863</v>
      </c>
      <c r="G70" s="45">
        <f t="shared" si="1"/>
        <v>92.3057158815863</v>
      </c>
    </row>
    <row r="71" spans="1:7" ht="28.5">
      <c r="A71" s="36" t="s">
        <v>82</v>
      </c>
      <c r="B71" s="24" t="s">
        <v>382</v>
      </c>
      <c r="C71" s="44">
        <v>2556.2</v>
      </c>
      <c r="D71" s="44">
        <v>2155.4</v>
      </c>
      <c r="E71" s="44">
        <v>839.13</v>
      </c>
      <c r="F71" s="45">
        <f t="shared" si="0"/>
        <v>38.9315208314002</v>
      </c>
      <c r="G71" s="45">
        <f t="shared" si="1"/>
        <v>32.827243564666304</v>
      </c>
    </row>
    <row r="72" spans="1:7" ht="28.5">
      <c r="A72" s="36" t="s">
        <v>82</v>
      </c>
      <c r="B72" s="24" t="s">
        <v>83</v>
      </c>
      <c r="C72" s="44">
        <v>839.2</v>
      </c>
      <c r="D72" s="44">
        <v>839.2</v>
      </c>
      <c r="E72" s="44">
        <v>839.13</v>
      </c>
      <c r="F72" s="45">
        <f t="shared" si="0"/>
        <v>99.99165872259293</v>
      </c>
      <c r="G72" s="45">
        <f t="shared" si="1"/>
        <v>99.99165872259293</v>
      </c>
    </row>
    <row r="73" spans="1:7" ht="28.5">
      <c r="A73" s="36" t="s">
        <v>82</v>
      </c>
      <c r="B73" s="24" t="s">
        <v>84</v>
      </c>
      <c r="C73" s="44">
        <v>1717</v>
      </c>
      <c r="D73" s="44">
        <v>1316.2</v>
      </c>
      <c r="E73" s="44">
        <v>0</v>
      </c>
      <c r="F73" s="45">
        <f t="shared" si="0"/>
        <v>0</v>
      </c>
      <c r="G73" s="45">
        <f t="shared" si="1"/>
        <v>0</v>
      </c>
    </row>
    <row r="74" spans="1:7" ht="42.75">
      <c r="A74" s="36" t="s">
        <v>82</v>
      </c>
      <c r="B74" s="24" t="s">
        <v>85</v>
      </c>
      <c r="C74" s="44">
        <v>378.2</v>
      </c>
      <c r="D74" s="44">
        <v>378.2</v>
      </c>
      <c r="E74" s="44">
        <v>0.92</v>
      </c>
      <c r="F74" s="45">
        <f t="shared" si="0"/>
        <v>0.24325753569539926</v>
      </c>
      <c r="G74" s="45">
        <f t="shared" si="1"/>
        <v>0.24325753569539926</v>
      </c>
    </row>
    <row r="75" spans="1:7" ht="17.25" customHeight="1">
      <c r="A75" s="40" t="s">
        <v>86</v>
      </c>
      <c r="B75" s="41" t="s">
        <v>87</v>
      </c>
      <c r="C75" s="42">
        <v>635367.46</v>
      </c>
      <c r="D75" s="42">
        <v>466684.23</v>
      </c>
      <c r="E75" s="42">
        <v>422629.23</v>
      </c>
      <c r="F75" s="43">
        <f t="shared" si="0"/>
        <v>90.55999813835578</v>
      </c>
      <c r="G75" s="43">
        <f t="shared" si="1"/>
        <v>66.51729221386314</v>
      </c>
    </row>
    <row r="76" spans="1:7" ht="28.5">
      <c r="A76" s="36" t="s">
        <v>88</v>
      </c>
      <c r="B76" s="24" t="s">
        <v>383</v>
      </c>
      <c r="C76" s="44">
        <v>67507</v>
      </c>
      <c r="D76" s="44">
        <v>50681.3</v>
      </c>
      <c r="E76" s="44">
        <v>46673.04</v>
      </c>
      <c r="F76" s="45">
        <f t="shared" si="0"/>
        <v>92.09124469972159</v>
      </c>
      <c r="G76" s="45">
        <f t="shared" si="1"/>
        <v>69.1380745700446</v>
      </c>
    </row>
    <row r="77" spans="1:7" ht="15" customHeight="1">
      <c r="A77" s="36" t="s">
        <v>88</v>
      </c>
      <c r="B77" s="24" t="s">
        <v>89</v>
      </c>
      <c r="C77" s="44">
        <v>5922</v>
      </c>
      <c r="D77" s="44">
        <v>3790</v>
      </c>
      <c r="E77" s="44">
        <v>2816</v>
      </c>
      <c r="F77" s="45">
        <f t="shared" si="0"/>
        <v>74.30079155672823</v>
      </c>
      <c r="G77" s="45">
        <f t="shared" si="1"/>
        <v>47.55150287065181</v>
      </c>
    </row>
    <row r="78" spans="1:7" ht="18.75" customHeight="1">
      <c r="A78" s="36" t="s">
        <v>88</v>
      </c>
      <c r="B78" s="24" t="s">
        <v>90</v>
      </c>
      <c r="C78" s="44">
        <v>1000</v>
      </c>
      <c r="D78" s="44">
        <v>646.3</v>
      </c>
      <c r="E78" s="44">
        <v>646.3</v>
      </c>
      <c r="F78" s="45">
        <f t="shared" si="0"/>
        <v>100</v>
      </c>
      <c r="G78" s="45">
        <f t="shared" si="1"/>
        <v>64.63</v>
      </c>
    </row>
    <row r="79" spans="1:7" ht="28.5">
      <c r="A79" s="36" t="s">
        <v>88</v>
      </c>
      <c r="B79" s="24" t="s">
        <v>91</v>
      </c>
      <c r="C79" s="44">
        <v>5224</v>
      </c>
      <c r="D79" s="44">
        <v>3918</v>
      </c>
      <c r="E79" s="44">
        <v>3918</v>
      </c>
      <c r="F79" s="45">
        <f t="shared" si="0"/>
        <v>100</v>
      </c>
      <c r="G79" s="45">
        <f t="shared" si="1"/>
        <v>75</v>
      </c>
    </row>
    <row r="80" spans="1:7" ht="28.5">
      <c r="A80" s="36" t="s">
        <v>88</v>
      </c>
      <c r="B80" s="24" t="s">
        <v>92</v>
      </c>
      <c r="C80" s="44">
        <v>52134</v>
      </c>
      <c r="D80" s="44">
        <v>39100</v>
      </c>
      <c r="E80" s="44">
        <v>39100</v>
      </c>
      <c r="F80" s="45">
        <f t="shared" si="0"/>
        <v>100</v>
      </c>
      <c r="G80" s="45">
        <f t="shared" si="1"/>
        <v>74.99904093298039</v>
      </c>
    </row>
    <row r="81" spans="1:7" ht="18" customHeight="1">
      <c r="A81" s="36" t="s">
        <v>88</v>
      </c>
      <c r="B81" s="24" t="s">
        <v>93</v>
      </c>
      <c r="C81" s="44">
        <v>500</v>
      </c>
      <c r="D81" s="44">
        <v>500</v>
      </c>
      <c r="E81" s="44">
        <v>0</v>
      </c>
      <c r="F81" s="45">
        <f t="shared" si="0"/>
        <v>0</v>
      </c>
      <c r="G81" s="45">
        <f t="shared" si="1"/>
        <v>0</v>
      </c>
    </row>
    <row r="82" spans="1:7" ht="28.5">
      <c r="A82" s="36" t="s">
        <v>88</v>
      </c>
      <c r="B82" s="24" t="s">
        <v>94</v>
      </c>
      <c r="C82" s="44">
        <v>127</v>
      </c>
      <c r="D82" s="44">
        <v>127</v>
      </c>
      <c r="E82" s="44">
        <v>120.74</v>
      </c>
      <c r="F82" s="45">
        <f t="shared" si="0"/>
        <v>95.07086614173228</v>
      </c>
      <c r="G82" s="45">
        <f t="shared" si="1"/>
        <v>95.07086614173228</v>
      </c>
    </row>
    <row r="83" spans="1:7" ht="18.75" customHeight="1">
      <c r="A83" s="36" t="s">
        <v>88</v>
      </c>
      <c r="B83" s="24" t="s">
        <v>95</v>
      </c>
      <c r="C83" s="44">
        <v>1200</v>
      </c>
      <c r="D83" s="44">
        <v>1200</v>
      </c>
      <c r="E83" s="44">
        <v>0</v>
      </c>
      <c r="F83" s="45">
        <f t="shared" si="0"/>
        <v>0</v>
      </c>
      <c r="G83" s="45">
        <f t="shared" si="1"/>
        <v>0</v>
      </c>
    </row>
    <row r="84" spans="1:7" ht="28.5">
      <c r="A84" s="36" t="s">
        <v>88</v>
      </c>
      <c r="B84" s="24" t="s">
        <v>96</v>
      </c>
      <c r="C84" s="44">
        <v>1400</v>
      </c>
      <c r="D84" s="44">
        <v>1400</v>
      </c>
      <c r="E84" s="44">
        <v>72</v>
      </c>
      <c r="F84" s="45">
        <f t="shared" si="0"/>
        <v>5.142857142857142</v>
      </c>
      <c r="G84" s="45">
        <f t="shared" si="1"/>
        <v>5.142857142857142</v>
      </c>
    </row>
    <row r="85" spans="1:7" ht="17.25" customHeight="1">
      <c r="A85" s="36" t="s">
        <v>88</v>
      </c>
      <c r="B85" s="24" t="s">
        <v>384</v>
      </c>
      <c r="C85" s="44">
        <v>195320.3</v>
      </c>
      <c r="D85" s="44">
        <v>135122.3</v>
      </c>
      <c r="E85" s="44">
        <v>124674.28</v>
      </c>
      <c r="F85" s="45">
        <f t="shared" si="0"/>
        <v>92.26773078907036</v>
      </c>
      <c r="G85" s="45">
        <f t="shared" si="1"/>
        <v>63.830682217874944</v>
      </c>
    </row>
    <row r="86" spans="1:7" ht="28.5" hidden="1" outlineLevel="1">
      <c r="A86" s="36" t="s">
        <v>88</v>
      </c>
      <c r="B86" s="24" t="s">
        <v>97</v>
      </c>
      <c r="C86" s="44">
        <v>13467</v>
      </c>
      <c r="D86" s="44">
        <v>10895</v>
      </c>
      <c r="E86" s="44">
        <v>10791.16</v>
      </c>
      <c r="F86" s="45">
        <f aca="true" t="shared" si="2" ref="F86:F149">E86/D86*100</f>
        <v>99.04690224873795</v>
      </c>
      <c r="G86" s="45">
        <f aca="true" t="shared" si="3" ref="G86:G149">E86/C86*100</f>
        <v>80.1303928120591</v>
      </c>
    </row>
    <row r="87" spans="1:7" ht="14.25" hidden="1" outlineLevel="1">
      <c r="A87" s="36" t="s">
        <v>88</v>
      </c>
      <c r="B87" s="24" t="s">
        <v>98</v>
      </c>
      <c r="C87" s="44">
        <v>50839</v>
      </c>
      <c r="D87" s="44">
        <v>39741</v>
      </c>
      <c r="E87" s="44">
        <v>29521.07</v>
      </c>
      <c r="F87" s="45">
        <f t="shared" si="2"/>
        <v>74.28366170956946</v>
      </c>
      <c r="G87" s="45">
        <f t="shared" si="3"/>
        <v>58.067762937902</v>
      </c>
    </row>
    <row r="88" spans="1:7" ht="14.25" hidden="1" outlineLevel="1">
      <c r="A88" s="36" t="s">
        <v>88</v>
      </c>
      <c r="B88" s="24" t="s">
        <v>99</v>
      </c>
      <c r="C88" s="44">
        <v>52321</v>
      </c>
      <c r="D88" s="44">
        <v>32927</v>
      </c>
      <c r="E88" s="44">
        <v>32927</v>
      </c>
      <c r="F88" s="45">
        <f t="shared" si="2"/>
        <v>100</v>
      </c>
      <c r="G88" s="45">
        <f t="shared" si="3"/>
        <v>62.93266566006002</v>
      </c>
    </row>
    <row r="89" spans="1:7" ht="14.25" hidden="1" outlineLevel="1">
      <c r="A89" s="36" t="s">
        <v>88</v>
      </c>
      <c r="B89" s="24" t="s">
        <v>100</v>
      </c>
      <c r="C89" s="44">
        <v>76208</v>
      </c>
      <c r="D89" s="44">
        <v>49274</v>
      </c>
      <c r="E89" s="44">
        <v>49274</v>
      </c>
      <c r="F89" s="45">
        <f t="shared" si="2"/>
        <v>100</v>
      </c>
      <c r="G89" s="45">
        <f t="shared" si="3"/>
        <v>64.65725383161873</v>
      </c>
    </row>
    <row r="90" spans="1:7" ht="14.25" hidden="1" outlineLevel="1">
      <c r="A90" s="36" t="s">
        <v>88</v>
      </c>
      <c r="B90" s="24" t="s">
        <v>101</v>
      </c>
      <c r="C90" s="44">
        <v>208.9</v>
      </c>
      <c r="D90" s="44">
        <v>8.9</v>
      </c>
      <c r="E90" s="44">
        <v>8.9</v>
      </c>
      <c r="F90" s="45">
        <f t="shared" si="2"/>
        <v>100</v>
      </c>
      <c r="G90" s="45">
        <f t="shared" si="3"/>
        <v>4.260411680229775</v>
      </c>
    </row>
    <row r="91" spans="1:7" ht="14.25" hidden="1" outlineLevel="1">
      <c r="A91" s="36" t="s">
        <v>88</v>
      </c>
      <c r="B91" s="24" t="s">
        <v>102</v>
      </c>
      <c r="C91" s="44">
        <v>427.3</v>
      </c>
      <c r="D91" s="44">
        <v>427.3</v>
      </c>
      <c r="E91" s="44">
        <v>427.15</v>
      </c>
      <c r="F91" s="45">
        <f t="shared" si="2"/>
        <v>99.9648958577112</v>
      </c>
      <c r="G91" s="45">
        <f t="shared" si="3"/>
        <v>99.9648958577112</v>
      </c>
    </row>
    <row r="92" spans="1:7" ht="28.5" hidden="1" outlineLevel="1">
      <c r="A92" s="36" t="s">
        <v>88</v>
      </c>
      <c r="B92" s="24" t="s">
        <v>103</v>
      </c>
      <c r="C92" s="44">
        <v>0.1</v>
      </c>
      <c r="D92" s="44">
        <v>0.1</v>
      </c>
      <c r="E92" s="44">
        <v>0</v>
      </c>
      <c r="F92" s="45">
        <f t="shared" si="2"/>
        <v>0</v>
      </c>
      <c r="G92" s="45">
        <f t="shared" si="3"/>
        <v>0</v>
      </c>
    </row>
    <row r="93" spans="1:7" ht="14.25" hidden="1" outlineLevel="1">
      <c r="A93" s="36" t="s">
        <v>88</v>
      </c>
      <c r="B93" s="24" t="s">
        <v>104</v>
      </c>
      <c r="C93" s="44">
        <v>1849</v>
      </c>
      <c r="D93" s="44">
        <v>1849</v>
      </c>
      <c r="E93" s="44">
        <v>1725</v>
      </c>
      <c r="F93" s="45">
        <f t="shared" si="2"/>
        <v>93.29367225527312</v>
      </c>
      <c r="G93" s="45">
        <f t="shared" si="3"/>
        <v>93.29367225527312</v>
      </c>
    </row>
    <row r="94" spans="1:7" ht="31.5" customHeight="1" collapsed="1">
      <c r="A94" s="36" t="s">
        <v>105</v>
      </c>
      <c r="B94" s="24" t="s">
        <v>382</v>
      </c>
      <c r="C94" s="44">
        <v>92444.2</v>
      </c>
      <c r="D94" s="44">
        <v>73271.2</v>
      </c>
      <c r="E94" s="44">
        <v>62361.97</v>
      </c>
      <c r="F94" s="45">
        <f t="shared" si="2"/>
        <v>85.11116236665976</v>
      </c>
      <c r="G94" s="45">
        <f t="shared" si="3"/>
        <v>67.4590401561158</v>
      </c>
    </row>
    <row r="95" spans="1:7" ht="15" customHeight="1">
      <c r="A95" s="36" t="s">
        <v>105</v>
      </c>
      <c r="B95" s="24" t="s">
        <v>106</v>
      </c>
      <c r="C95" s="44">
        <v>78924</v>
      </c>
      <c r="D95" s="44">
        <v>61615</v>
      </c>
      <c r="E95" s="44">
        <v>59377.97</v>
      </c>
      <c r="F95" s="45">
        <f t="shared" si="2"/>
        <v>96.36934188103547</v>
      </c>
      <c r="G95" s="45">
        <f t="shared" si="3"/>
        <v>75.2343647052861</v>
      </c>
    </row>
    <row r="96" spans="1:7" ht="15" customHeight="1">
      <c r="A96" s="36" t="s">
        <v>105</v>
      </c>
      <c r="B96" s="24" t="s">
        <v>107</v>
      </c>
      <c r="C96" s="44">
        <v>3093</v>
      </c>
      <c r="D96" s="44">
        <v>1679</v>
      </c>
      <c r="E96" s="44">
        <v>1639.01</v>
      </c>
      <c r="F96" s="45">
        <f t="shared" si="2"/>
        <v>97.61822513400834</v>
      </c>
      <c r="G96" s="45">
        <f t="shared" si="3"/>
        <v>52.99094730035564</v>
      </c>
    </row>
    <row r="97" spans="1:7" ht="38.25">
      <c r="A97" s="2" t="s">
        <v>105</v>
      </c>
      <c r="B97" s="9" t="s">
        <v>108</v>
      </c>
      <c r="C97" s="10">
        <v>900</v>
      </c>
      <c r="D97" s="10">
        <v>450</v>
      </c>
      <c r="E97" s="10">
        <v>0</v>
      </c>
      <c r="F97" s="45">
        <f t="shared" si="2"/>
        <v>0</v>
      </c>
      <c r="G97" s="45">
        <f t="shared" si="3"/>
        <v>0</v>
      </c>
    </row>
    <row r="98" spans="1:7" ht="14.25">
      <c r="A98" s="2" t="s">
        <v>105</v>
      </c>
      <c r="B98" s="9" t="s">
        <v>109</v>
      </c>
      <c r="C98" s="10">
        <v>8853</v>
      </c>
      <c r="D98" s="10">
        <v>8853</v>
      </c>
      <c r="E98" s="10">
        <v>1344.99</v>
      </c>
      <c r="F98" s="45">
        <f t="shared" si="2"/>
        <v>15.192477126397833</v>
      </c>
      <c r="G98" s="45">
        <f t="shared" si="3"/>
        <v>15.192477126397833</v>
      </c>
    </row>
    <row r="99" spans="1:7" ht="14.25">
      <c r="A99" s="2" t="s">
        <v>105</v>
      </c>
      <c r="B99" s="9" t="s">
        <v>110</v>
      </c>
      <c r="C99" s="10">
        <v>674.2</v>
      </c>
      <c r="D99" s="10">
        <v>674.2</v>
      </c>
      <c r="E99" s="10">
        <v>0</v>
      </c>
      <c r="F99" s="45">
        <f t="shared" si="2"/>
        <v>0</v>
      </c>
      <c r="G99" s="45">
        <f t="shared" si="3"/>
        <v>0</v>
      </c>
    </row>
    <row r="100" spans="1:7" ht="14.25">
      <c r="A100" s="2" t="s">
        <v>105</v>
      </c>
      <c r="B100" s="9" t="s">
        <v>385</v>
      </c>
      <c r="C100" s="10">
        <v>102666.4</v>
      </c>
      <c r="D100" s="10">
        <v>83884.4</v>
      </c>
      <c r="E100" s="10">
        <v>74974.59</v>
      </c>
      <c r="F100" s="45">
        <f t="shared" si="2"/>
        <v>89.37846607950942</v>
      </c>
      <c r="G100" s="45">
        <f t="shared" si="3"/>
        <v>73.02738773347464</v>
      </c>
    </row>
    <row r="101" spans="1:7" ht="14.25" hidden="1" outlineLevel="1">
      <c r="A101" s="2" t="s">
        <v>105</v>
      </c>
      <c r="B101" s="9" t="s">
        <v>111</v>
      </c>
      <c r="C101" s="10">
        <v>37862</v>
      </c>
      <c r="D101" s="10">
        <v>31644</v>
      </c>
      <c r="E101" s="10">
        <v>31644</v>
      </c>
      <c r="F101" s="45">
        <f t="shared" si="2"/>
        <v>100</v>
      </c>
      <c r="G101" s="45">
        <f t="shared" si="3"/>
        <v>83.57720141566742</v>
      </c>
    </row>
    <row r="102" spans="1:7" ht="14.25" hidden="1" outlineLevel="1">
      <c r="A102" s="2" t="s">
        <v>105</v>
      </c>
      <c r="B102" s="9" t="s">
        <v>112</v>
      </c>
      <c r="C102" s="10">
        <v>15521</v>
      </c>
      <c r="D102" s="10">
        <v>12400</v>
      </c>
      <c r="E102" s="10">
        <v>11280.69</v>
      </c>
      <c r="F102" s="45">
        <f t="shared" si="2"/>
        <v>90.97330645161291</v>
      </c>
      <c r="G102" s="45">
        <f t="shared" si="3"/>
        <v>72.68017524644031</v>
      </c>
    </row>
    <row r="103" spans="1:7" ht="14.25" hidden="1" outlineLevel="1">
      <c r="A103" s="2" t="s">
        <v>105</v>
      </c>
      <c r="B103" s="9" t="s">
        <v>113</v>
      </c>
      <c r="C103" s="10">
        <v>2132</v>
      </c>
      <c r="D103" s="10">
        <v>2132</v>
      </c>
      <c r="E103" s="10">
        <v>0</v>
      </c>
      <c r="F103" s="45">
        <f t="shared" si="2"/>
        <v>0</v>
      </c>
      <c r="G103" s="45">
        <f t="shared" si="3"/>
        <v>0</v>
      </c>
    </row>
    <row r="104" spans="1:7" ht="14.25" hidden="1" outlineLevel="1">
      <c r="A104" s="2" t="s">
        <v>105</v>
      </c>
      <c r="B104" s="9" t="s">
        <v>114</v>
      </c>
      <c r="C104" s="10">
        <v>4504</v>
      </c>
      <c r="D104" s="10">
        <v>4504</v>
      </c>
      <c r="E104" s="10">
        <v>4143.11</v>
      </c>
      <c r="F104" s="45">
        <f t="shared" si="2"/>
        <v>91.98734458259324</v>
      </c>
      <c r="G104" s="45">
        <f t="shared" si="3"/>
        <v>91.98734458259324</v>
      </c>
    </row>
    <row r="105" spans="1:7" ht="14.25" hidden="1" outlineLevel="1">
      <c r="A105" s="2" t="s">
        <v>105</v>
      </c>
      <c r="B105" s="9" t="s">
        <v>115</v>
      </c>
      <c r="C105" s="10">
        <v>42193</v>
      </c>
      <c r="D105" s="10">
        <v>32750</v>
      </c>
      <c r="E105" s="10">
        <v>27712.58</v>
      </c>
      <c r="F105" s="45">
        <f t="shared" si="2"/>
        <v>84.61856488549618</v>
      </c>
      <c r="G105" s="45">
        <f t="shared" si="3"/>
        <v>65.6805157253573</v>
      </c>
    </row>
    <row r="106" spans="1:7" ht="14.25" hidden="1" outlineLevel="1">
      <c r="A106" s="2" t="s">
        <v>105</v>
      </c>
      <c r="B106" s="9" t="s">
        <v>116</v>
      </c>
      <c r="C106" s="10">
        <v>191.1</v>
      </c>
      <c r="D106" s="10">
        <v>191.1</v>
      </c>
      <c r="E106" s="10">
        <v>191</v>
      </c>
      <c r="F106" s="45">
        <f t="shared" si="2"/>
        <v>99.94767137624281</v>
      </c>
      <c r="G106" s="45">
        <f t="shared" si="3"/>
        <v>99.94767137624281</v>
      </c>
    </row>
    <row r="107" spans="1:7" ht="14.25" hidden="1" outlineLevel="1">
      <c r="A107" s="2" t="s">
        <v>105</v>
      </c>
      <c r="B107" s="9" t="s">
        <v>117</v>
      </c>
      <c r="C107" s="10">
        <v>9.7</v>
      </c>
      <c r="D107" s="10">
        <v>9.7</v>
      </c>
      <c r="E107" s="10">
        <v>0</v>
      </c>
      <c r="F107" s="45">
        <f t="shared" si="2"/>
        <v>0</v>
      </c>
      <c r="G107" s="45">
        <f t="shared" si="3"/>
        <v>0</v>
      </c>
    </row>
    <row r="108" spans="1:7" ht="14.25" hidden="1" outlineLevel="1">
      <c r="A108" s="2" t="s">
        <v>105</v>
      </c>
      <c r="B108" s="9" t="s">
        <v>118</v>
      </c>
      <c r="C108" s="10">
        <v>0.2</v>
      </c>
      <c r="D108" s="10">
        <v>0.2</v>
      </c>
      <c r="E108" s="10">
        <v>0</v>
      </c>
      <c r="F108" s="45">
        <f t="shared" si="2"/>
        <v>0</v>
      </c>
      <c r="G108" s="45">
        <f t="shared" si="3"/>
        <v>0</v>
      </c>
    </row>
    <row r="109" spans="1:7" ht="14.25" hidden="1" outlineLevel="1">
      <c r="A109" s="2" t="s">
        <v>105</v>
      </c>
      <c r="B109" s="9" t="s">
        <v>112</v>
      </c>
      <c r="C109" s="10">
        <v>0.1</v>
      </c>
      <c r="D109" s="10">
        <v>0.1</v>
      </c>
      <c r="E109" s="10">
        <v>0</v>
      </c>
      <c r="F109" s="45">
        <f t="shared" si="2"/>
        <v>0</v>
      </c>
      <c r="G109" s="45">
        <f t="shared" si="3"/>
        <v>0</v>
      </c>
    </row>
    <row r="110" spans="1:7" ht="14.25" hidden="1" outlineLevel="1">
      <c r="A110" s="2" t="s">
        <v>105</v>
      </c>
      <c r="B110" s="9" t="s">
        <v>111</v>
      </c>
      <c r="C110" s="10">
        <v>1.8</v>
      </c>
      <c r="D110" s="10">
        <v>1.8</v>
      </c>
      <c r="E110" s="10">
        <v>1.7</v>
      </c>
      <c r="F110" s="45">
        <f t="shared" si="2"/>
        <v>94.44444444444444</v>
      </c>
      <c r="G110" s="45">
        <f t="shared" si="3"/>
        <v>94.44444444444444</v>
      </c>
    </row>
    <row r="111" spans="1:7" ht="14.25" hidden="1" outlineLevel="1">
      <c r="A111" s="2" t="s">
        <v>105</v>
      </c>
      <c r="B111" s="9" t="s">
        <v>115</v>
      </c>
      <c r="C111" s="10">
        <v>1.5</v>
      </c>
      <c r="D111" s="10">
        <v>1.5</v>
      </c>
      <c r="E111" s="10">
        <v>1.5</v>
      </c>
      <c r="F111" s="45">
        <f t="shared" si="2"/>
        <v>100</v>
      </c>
      <c r="G111" s="45">
        <f t="shared" si="3"/>
        <v>100</v>
      </c>
    </row>
    <row r="112" spans="1:7" ht="14.25" hidden="1" outlineLevel="1">
      <c r="A112" s="2" t="s">
        <v>105</v>
      </c>
      <c r="B112" s="9" t="s">
        <v>119</v>
      </c>
      <c r="C112" s="10">
        <v>250</v>
      </c>
      <c r="D112" s="10">
        <v>250</v>
      </c>
      <c r="E112" s="10">
        <v>0</v>
      </c>
      <c r="F112" s="45">
        <f t="shared" si="2"/>
        <v>0</v>
      </c>
      <c r="G112" s="45">
        <f t="shared" si="3"/>
        <v>0</v>
      </c>
    </row>
    <row r="113" spans="1:7" ht="14.25" collapsed="1">
      <c r="A113" s="2" t="s">
        <v>105</v>
      </c>
      <c r="B113" s="9" t="s">
        <v>386</v>
      </c>
      <c r="C113" s="10">
        <v>19936.4</v>
      </c>
      <c r="D113" s="10">
        <v>14991.4</v>
      </c>
      <c r="E113" s="10">
        <v>14991.36</v>
      </c>
      <c r="F113" s="45">
        <f t="shared" si="2"/>
        <v>99.99973318035674</v>
      </c>
      <c r="G113" s="45">
        <f t="shared" si="3"/>
        <v>75.1959230352521</v>
      </c>
    </row>
    <row r="114" spans="1:7" ht="14.25">
      <c r="A114" s="2" t="s">
        <v>105</v>
      </c>
      <c r="B114" s="9" t="s">
        <v>120</v>
      </c>
      <c r="C114" s="10">
        <v>27.6</v>
      </c>
      <c r="D114" s="10">
        <v>27.6</v>
      </c>
      <c r="E114" s="10">
        <v>27.57</v>
      </c>
      <c r="F114" s="45">
        <f t="shared" si="2"/>
        <v>99.89130434782608</v>
      </c>
      <c r="G114" s="45">
        <f t="shared" si="3"/>
        <v>99.89130434782608</v>
      </c>
    </row>
    <row r="115" spans="1:7" ht="25.5">
      <c r="A115" s="2" t="s">
        <v>105</v>
      </c>
      <c r="B115" s="9" t="s">
        <v>121</v>
      </c>
      <c r="C115" s="10">
        <v>5707</v>
      </c>
      <c r="D115" s="10">
        <v>4279</v>
      </c>
      <c r="E115" s="10">
        <v>4279</v>
      </c>
      <c r="F115" s="45">
        <f t="shared" si="2"/>
        <v>100</v>
      </c>
      <c r="G115" s="45">
        <f t="shared" si="3"/>
        <v>74.97809707376905</v>
      </c>
    </row>
    <row r="116" spans="1:7" ht="25.5">
      <c r="A116" s="2" t="s">
        <v>105</v>
      </c>
      <c r="B116" s="9" t="s">
        <v>122</v>
      </c>
      <c r="C116" s="10">
        <v>10281</v>
      </c>
      <c r="D116" s="10">
        <v>7710</v>
      </c>
      <c r="E116" s="10">
        <v>7710</v>
      </c>
      <c r="F116" s="45">
        <f t="shared" si="2"/>
        <v>100</v>
      </c>
      <c r="G116" s="45">
        <f t="shared" si="3"/>
        <v>74.99270498978699</v>
      </c>
    </row>
    <row r="117" spans="1:7" ht="25.5">
      <c r="A117" s="2" t="s">
        <v>105</v>
      </c>
      <c r="B117" s="9" t="s">
        <v>123</v>
      </c>
      <c r="C117" s="10">
        <v>379.8</v>
      </c>
      <c r="D117" s="10">
        <v>379.8</v>
      </c>
      <c r="E117" s="10">
        <v>379.79</v>
      </c>
      <c r="F117" s="45">
        <f t="shared" si="2"/>
        <v>99.99736703528173</v>
      </c>
      <c r="G117" s="45">
        <f t="shared" si="3"/>
        <v>99.99736703528173</v>
      </c>
    </row>
    <row r="118" spans="1:7" ht="25.5">
      <c r="A118" s="2" t="s">
        <v>105</v>
      </c>
      <c r="B118" s="9" t="s">
        <v>124</v>
      </c>
      <c r="C118" s="10">
        <v>936</v>
      </c>
      <c r="D118" s="10">
        <v>655</v>
      </c>
      <c r="E118" s="10">
        <v>655</v>
      </c>
      <c r="F118" s="45">
        <f t="shared" si="2"/>
        <v>100</v>
      </c>
      <c r="G118" s="45">
        <f t="shared" si="3"/>
        <v>69.97863247863248</v>
      </c>
    </row>
    <row r="119" spans="1:7" ht="25.5">
      <c r="A119" s="2" t="s">
        <v>105</v>
      </c>
      <c r="B119" s="9" t="s">
        <v>125</v>
      </c>
      <c r="C119" s="10">
        <v>2605</v>
      </c>
      <c r="D119" s="10">
        <v>1940</v>
      </c>
      <c r="E119" s="10">
        <v>1940</v>
      </c>
      <c r="F119" s="45">
        <f t="shared" si="2"/>
        <v>100</v>
      </c>
      <c r="G119" s="45">
        <f t="shared" si="3"/>
        <v>74.4721689059501</v>
      </c>
    </row>
    <row r="120" spans="1:7" ht="14.25">
      <c r="A120" s="2" t="s">
        <v>105</v>
      </c>
      <c r="B120" s="9" t="s">
        <v>387</v>
      </c>
      <c r="C120" s="10">
        <v>67977</v>
      </c>
      <c r="D120" s="10">
        <v>67977</v>
      </c>
      <c r="E120" s="10">
        <v>67977</v>
      </c>
      <c r="F120" s="45">
        <f t="shared" si="2"/>
        <v>100</v>
      </c>
      <c r="G120" s="45">
        <f t="shared" si="3"/>
        <v>100</v>
      </c>
    </row>
    <row r="121" spans="1:7" ht="25.5">
      <c r="A121" s="2" t="s">
        <v>105</v>
      </c>
      <c r="B121" s="9" t="s">
        <v>122</v>
      </c>
      <c r="C121" s="10">
        <v>43883</v>
      </c>
      <c r="D121" s="10">
        <v>43883</v>
      </c>
      <c r="E121" s="10">
        <v>43883</v>
      </c>
      <c r="F121" s="45">
        <f t="shared" si="2"/>
        <v>100</v>
      </c>
      <c r="G121" s="45">
        <f t="shared" si="3"/>
        <v>100</v>
      </c>
    </row>
    <row r="122" spans="1:7" ht="25.5">
      <c r="A122" s="2" t="s">
        <v>105</v>
      </c>
      <c r="B122" s="9" t="s">
        <v>126</v>
      </c>
      <c r="C122" s="10">
        <v>24094</v>
      </c>
      <c r="D122" s="10">
        <v>24094</v>
      </c>
      <c r="E122" s="10">
        <v>24094</v>
      </c>
      <c r="F122" s="45">
        <f t="shared" si="2"/>
        <v>100</v>
      </c>
      <c r="G122" s="45">
        <f t="shared" si="3"/>
        <v>100</v>
      </c>
    </row>
    <row r="123" spans="1:7" ht="14.25">
      <c r="A123" s="2" t="s">
        <v>105</v>
      </c>
      <c r="B123" s="9" t="s">
        <v>127</v>
      </c>
      <c r="C123" s="10">
        <v>6155.4</v>
      </c>
      <c r="D123" s="10">
        <v>6155.4</v>
      </c>
      <c r="E123" s="10">
        <v>6155.32</v>
      </c>
      <c r="F123" s="45">
        <f t="shared" si="2"/>
        <v>99.99870032816713</v>
      </c>
      <c r="G123" s="45">
        <f t="shared" si="3"/>
        <v>99.99870032816713</v>
      </c>
    </row>
    <row r="124" spans="1:7" ht="14.25">
      <c r="A124" s="2" t="s">
        <v>105</v>
      </c>
      <c r="B124" s="9" t="s">
        <v>388</v>
      </c>
      <c r="C124" s="10">
        <v>61808</v>
      </c>
      <c r="D124" s="10">
        <v>22995</v>
      </c>
      <c r="E124" s="10">
        <v>22995</v>
      </c>
      <c r="F124" s="45">
        <f t="shared" si="2"/>
        <v>100</v>
      </c>
      <c r="G124" s="45">
        <f t="shared" si="3"/>
        <v>37.20392182241781</v>
      </c>
    </row>
    <row r="125" spans="1:7" ht="14.25">
      <c r="A125" s="2" t="s">
        <v>105</v>
      </c>
      <c r="B125" s="9" t="s">
        <v>128</v>
      </c>
      <c r="C125" s="10">
        <v>40680</v>
      </c>
      <c r="D125" s="10">
        <v>15703</v>
      </c>
      <c r="E125" s="10">
        <v>15703</v>
      </c>
      <c r="F125" s="45">
        <f t="shared" si="2"/>
        <v>100</v>
      </c>
      <c r="G125" s="45">
        <f t="shared" si="3"/>
        <v>38.601278269419865</v>
      </c>
    </row>
    <row r="126" spans="1:7" ht="25.5">
      <c r="A126" s="2" t="s">
        <v>105</v>
      </c>
      <c r="B126" s="9" t="s">
        <v>129</v>
      </c>
      <c r="C126" s="10">
        <v>21128</v>
      </c>
      <c r="D126" s="10">
        <v>7292</v>
      </c>
      <c r="E126" s="10">
        <v>7292</v>
      </c>
      <c r="F126" s="45">
        <f t="shared" si="2"/>
        <v>100</v>
      </c>
      <c r="G126" s="45">
        <f t="shared" si="3"/>
        <v>34.513441878076485</v>
      </c>
    </row>
    <row r="127" spans="1:7" ht="25.5">
      <c r="A127" s="2" t="s">
        <v>130</v>
      </c>
      <c r="B127" s="9" t="s">
        <v>383</v>
      </c>
      <c r="C127" s="10">
        <v>21552.76</v>
      </c>
      <c r="D127" s="10">
        <v>11606.23</v>
      </c>
      <c r="E127" s="10">
        <v>1826.66</v>
      </c>
      <c r="F127" s="45">
        <f t="shared" si="2"/>
        <v>15.738616243172848</v>
      </c>
      <c r="G127" s="45">
        <f t="shared" si="3"/>
        <v>8.475295043419035</v>
      </c>
    </row>
    <row r="128" spans="1:7" ht="14.25">
      <c r="A128" s="2" t="s">
        <v>130</v>
      </c>
      <c r="B128" s="9" t="s">
        <v>131</v>
      </c>
      <c r="C128" s="10">
        <v>295.9</v>
      </c>
      <c r="D128" s="10">
        <v>295.9</v>
      </c>
      <c r="E128" s="10">
        <v>295.86</v>
      </c>
      <c r="F128" s="45">
        <f t="shared" si="2"/>
        <v>99.98648191956744</v>
      </c>
      <c r="G128" s="45">
        <f t="shared" si="3"/>
        <v>99.98648191956744</v>
      </c>
    </row>
    <row r="129" spans="1:7" ht="14.25">
      <c r="A129" s="2" t="s">
        <v>130</v>
      </c>
      <c r="B129" s="9" t="s">
        <v>132</v>
      </c>
      <c r="C129" s="10">
        <v>744.8</v>
      </c>
      <c r="D129" s="10">
        <v>577.8</v>
      </c>
      <c r="E129" s="10">
        <v>577.8</v>
      </c>
      <c r="F129" s="45">
        <f t="shared" si="2"/>
        <v>100</v>
      </c>
      <c r="G129" s="45">
        <f t="shared" si="3"/>
        <v>77.57787325456498</v>
      </c>
    </row>
    <row r="130" spans="1:7" ht="14.25">
      <c r="A130" s="2" t="s">
        <v>130</v>
      </c>
      <c r="B130" s="9" t="s">
        <v>133</v>
      </c>
      <c r="C130" s="10">
        <v>19559.06</v>
      </c>
      <c r="D130" s="10">
        <v>9779.53</v>
      </c>
      <c r="E130" s="10">
        <v>0</v>
      </c>
      <c r="F130" s="45">
        <f t="shared" si="2"/>
        <v>0</v>
      </c>
      <c r="G130" s="45">
        <f t="shared" si="3"/>
        <v>0</v>
      </c>
    </row>
    <row r="131" spans="1:7" ht="14.25">
      <c r="A131" s="2" t="s">
        <v>130</v>
      </c>
      <c r="B131" s="9" t="s">
        <v>134</v>
      </c>
      <c r="C131" s="10">
        <v>953</v>
      </c>
      <c r="D131" s="10">
        <v>953</v>
      </c>
      <c r="E131" s="10">
        <v>953</v>
      </c>
      <c r="F131" s="45">
        <f t="shared" si="2"/>
        <v>100</v>
      </c>
      <c r="G131" s="45">
        <f t="shared" si="3"/>
        <v>100</v>
      </c>
    </row>
    <row r="132" spans="1:7" ht="15">
      <c r="A132" s="6" t="s">
        <v>135</v>
      </c>
      <c r="B132" s="7" t="s">
        <v>136</v>
      </c>
      <c r="C132" s="8">
        <v>6366.9</v>
      </c>
      <c r="D132" s="8">
        <v>4808.4</v>
      </c>
      <c r="E132" s="8">
        <v>4627.54</v>
      </c>
      <c r="F132" s="43">
        <f t="shared" si="2"/>
        <v>96.23866566841362</v>
      </c>
      <c r="G132" s="43">
        <f t="shared" si="3"/>
        <v>72.68121063625941</v>
      </c>
    </row>
    <row r="133" spans="1:7" ht="14.25">
      <c r="A133" s="2" t="s">
        <v>137</v>
      </c>
      <c r="B133" s="9" t="s">
        <v>389</v>
      </c>
      <c r="C133" s="10">
        <v>6366.9</v>
      </c>
      <c r="D133" s="10">
        <v>4808.4</v>
      </c>
      <c r="E133" s="10">
        <v>4627.54</v>
      </c>
      <c r="F133" s="45">
        <f t="shared" si="2"/>
        <v>96.23866566841362</v>
      </c>
      <c r="G133" s="45">
        <f t="shared" si="3"/>
        <v>72.68121063625941</v>
      </c>
    </row>
    <row r="134" spans="1:7" ht="14.25">
      <c r="A134" s="2" t="s">
        <v>137</v>
      </c>
      <c r="B134" s="9" t="s">
        <v>138</v>
      </c>
      <c r="C134" s="10">
        <v>5063.9</v>
      </c>
      <c r="D134" s="10">
        <v>4015.4</v>
      </c>
      <c r="E134" s="10">
        <v>3837.92</v>
      </c>
      <c r="F134" s="45">
        <f t="shared" si="2"/>
        <v>95.58001693480101</v>
      </c>
      <c r="G134" s="45">
        <f t="shared" si="3"/>
        <v>75.78980627579534</v>
      </c>
    </row>
    <row r="135" spans="1:7" ht="14.25">
      <c r="A135" s="2" t="s">
        <v>137</v>
      </c>
      <c r="B135" s="9" t="s">
        <v>139</v>
      </c>
      <c r="C135" s="10">
        <v>1303</v>
      </c>
      <c r="D135" s="10">
        <v>793</v>
      </c>
      <c r="E135" s="10">
        <v>789.62</v>
      </c>
      <c r="F135" s="45">
        <f t="shared" si="2"/>
        <v>99.57377049180329</v>
      </c>
      <c r="G135" s="45">
        <f t="shared" si="3"/>
        <v>60.600153491941676</v>
      </c>
    </row>
    <row r="136" spans="1:7" ht="15">
      <c r="A136" s="6" t="s">
        <v>140</v>
      </c>
      <c r="B136" s="7" t="s">
        <v>141</v>
      </c>
      <c r="C136" s="8">
        <v>939040.62</v>
      </c>
      <c r="D136" s="8">
        <v>738544.22</v>
      </c>
      <c r="E136" s="8">
        <v>621122.01</v>
      </c>
      <c r="F136" s="43">
        <f t="shared" si="2"/>
        <v>84.10085587021452</v>
      </c>
      <c r="G136" s="43">
        <f t="shared" si="3"/>
        <v>66.14431759086204</v>
      </c>
    </row>
    <row r="137" spans="1:7" ht="15">
      <c r="A137" s="6"/>
      <c r="B137" s="7" t="s">
        <v>390</v>
      </c>
      <c r="C137" s="47">
        <f>SUM(C138:C171)</f>
        <v>326959.51</v>
      </c>
      <c r="D137" s="8">
        <f>SUM(D138:D171)</f>
        <v>251136.91000000003</v>
      </c>
      <c r="E137" s="8">
        <f>SUM(E138:E171)</f>
        <v>206272.5100000001</v>
      </c>
      <c r="F137" s="43">
        <f t="shared" si="2"/>
        <v>82.135481399369</v>
      </c>
      <c r="G137" s="43">
        <f t="shared" si="3"/>
        <v>63.088090020687915</v>
      </c>
    </row>
    <row r="138" spans="1:7" ht="14.25">
      <c r="A138" s="2" t="s">
        <v>142</v>
      </c>
      <c r="B138" s="9" t="s">
        <v>143</v>
      </c>
      <c r="C138" s="10">
        <v>4418.3</v>
      </c>
      <c r="D138" s="10">
        <v>3594.1</v>
      </c>
      <c r="E138" s="10">
        <v>2461.42</v>
      </c>
      <c r="F138" s="45">
        <f t="shared" si="2"/>
        <v>68.48501711137698</v>
      </c>
      <c r="G138" s="45">
        <f t="shared" si="3"/>
        <v>55.70966208722812</v>
      </c>
    </row>
    <row r="139" spans="1:7" ht="14.25">
      <c r="A139" s="2" t="s">
        <v>142</v>
      </c>
      <c r="B139" s="9" t="s">
        <v>144</v>
      </c>
      <c r="C139" s="10">
        <v>5325.6</v>
      </c>
      <c r="D139" s="10">
        <v>4175.8</v>
      </c>
      <c r="E139" s="10">
        <v>3260.57</v>
      </c>
      <c r="F139" s="45">
        <f t="shared" si="2"/>
        <v>78.08252310934432</v>
      </c>
      <c r="G139" s="45">
        <f t="shared" si="3"/>
        <v>61.22446297130839</v>
      </c>
    </row>
    <row r="140" spans="1:7" ht="14.25">
      <c r="A140" s="2" t="s">
        <v>142</v>
      </c>
      <c r="B140" s="9" t="s">
        <v>145</v>
      </c>
      <c r="C140" s="10">
        <v>6401.4</v>
      </c>
      <c r="D140" s="10">
        <v>4909.2</v>
      </c>
      <c r="E140" s="10">
        <v>3934.49</v>
      </c>
      <c r="F140" s="45">
        <f t="shared" si="2"/>
        <v>80.14523751324045</v>
      </c>
      <c r="G140" s="45">
        <f t="shared" si="3"/>
        <v>61.46296122723154</v>
      </c>
    </row>
    <row r="141" spans="1:7" ht="14.25">
      <c r="A141" s="2" t="s">
        <v>142</v>
      </c>
      <c r="B141" s="9" t="s">
        <v>146</v>
      </c>
      <c r="C141" s="10">
        <v>3559.5</v>
      </c>
      <c r="D141" s="10">
        <v>2814.3</v>
      </c>
      <c r="E141" s="10">
        <v>2245.78</v>
      </c>
      <c r="F141" s="45">
        <f t="shared" si="2"/>
        <v>79.79888426962299</v>
      </c>
      <c r="G141" s="45">
        <f t="shared" si="3"/>
        <v>63.09256918106476</v>
      </c>
    </row>
    <row r="142" spans="1:7" ht="14.25">
      <c r="A142" s="2" t="s">
        <v>142</v>
      </c>
      <c r="B142" s="9" t="s">
        <v>147</v>
      </c>
      <c r="C142" s="10">
        <v>4687.2</v>
      </c>
      <c r="D142" s="10">
        <v>3657</v>
      </c>
      <c r="E142" s="10">
        <v>2812.96</v>
      </c>
      <c r="F142" s="45">
        <f t="shared" si="2"/>
        <v>76.9198796828001</v>
      </c>
      <c r="G142" s="45">
        <f t="shared" si="3"/>
        <v>60.01365420720259</v>
      </c>
    </row>
    <row r="143" spans="1:7" ht="14.25">
      <c r="A143" s="2" t="s">
        <v>142</v>
      </c>
      <c r="B143" s="9" t="s">
        <v>148</v>
      </c>
      <c r="C143" s="10">
        <v>8903.6</v>
      </c>
      <c r="D143" s="10">
        <v>7009.3</v>
      </c>
      <c r="E143" s="10">
        <v>6290.89</v>
      </c>
      <c r="F143" s="45">
        <f t="shared" si="2"/>
        <v>89.75061703736465</v>
      </c>
      <c r="G143" s="45">
        <f t="shared" si="3"/>
        <v>70.65557751920572</v>
      </c>
    </row>
    <row r="144" spans="1:7" ht="14.25">
      <c r="A144" s="2" t="s">
        <v>142</v>
      </c>
      <c r="B144" s="9" t="s">
        <v>149</v>
      </c>
      <c r="C144" s="10">
        <v>3588.7</v>
      </c>
      <c r="D144" s="10">
        <v>2823</v>
      </c>
      <c r="E144" s="10">
        <v>2212.31</v>
      </c>
      <c r="F144" s="45">
        <f t="shared" si="2"/>
        <v>78.36733970952888</v>
      </c>
      <c r="G144" s="45">
        <f t="shared" si="3"/>
        <v>61.64655724914314</v>
      </c>
    </row>
    <row r="145" spans="1:7" ht="14.25">
      <c r="A145" s="2" t="s">
        <v>142</v>
      </c>
      <c r="B145" s="9" t="s">
        <v>150</v>
      </c>
      <c r="C145" s="10">
        <v>10886.8</v>
      </c>
      <c r="D145" s="10">
        <v>8479.9</v>
      </c>
      <c r="E145" s="10">
        <v>7146.65</v>
      </c>
      <c r="F145" s="45">
        <f t="shared" si="2"/>
        <v>84.27752685762803</v>
      </c>
      <c r="G145" s="45">
        <f t="shared" si="3"/>
        <v>65.64509314031672</v>
      </c>
    </row>
    <row r="146" spans="1:7" ht="14.25">
      <c r="A146" s="2" t="s">
        <v>142</v>
      </c>
      <c r="B146" s="9" t="s">
        <v>151</v>
      </c>
      <c r="C146" s="10">
        <v>9141.3</v>
      </c>
      <c r="D146" s="10">
        <v>7089.4</v>
      </c>
      <c r="E146" s="10">
        <v>5230.46</v>
      </c>
      <c r="F146" s="45">
        <f t="shared" si="2"/>
        <v>73.77859903517928</v>
      </c>
      <c r="G146" s="45">
        <f t="shared" si="3"/>
        <v>57.21790117379366</v>
      </c>
    </row>
    <row r="147" spans="1:7" ht="14.25">
      <c r="A147" s="2" t="s">
        <v>142</v>
      </c>
      <c r="B147" s="9" t="s">
        <v>152</v>
      </c>
      <c r="C147" s="10">
        <v>6172.4</v>
      </c>
      <c r="D147" s="10">
        <v>4708.6</v>
      </c>
      <c r="E147" s="10">
        <v>3865.83</v>
      </c>
      <c r="F147" s="45">
        <f t="shared" si="2"/>
        <v>82.10147389882341</v>
      </c>
      <c r="G147" s="45">
        <f t="shared" si="3"/>
        <v>62.630905320458815</v>
      </c>
    </row>
    <row r="148" spans="1:7" ht="14.25">
      <c r="A148" s="2" t="s">
        <v>142</v>
      </c>
      <c r="B148" s="9" t="s">
        <v>153</v>
      </c>
      <c r="C148" s="10">
        <v>8523.9</v>
      </c>
      <c r="D148" s="10">
        <v>6571.2</v>
      </c>
      <c r="E148" s="10">
        <v>5857.75</v>
      </c>
      <c r="F148" s="45">
        <f t="shared" si="2"/>
        <v>89.14277453128805</v>
      </c>
      <c r="G148" s="45">
        <f t="shared" si="3"/>
        <v>68.72147725806262</v>
      </c>
    </row>
    <row r="149" spans="1:7" ht="14.25">
      <c r="A149" s="2" t="s">
        <v>142</v>
      </c>
      <c r="B149" s="9" t="s">
        <v>154</v>
      </c>
      <c r="C149" s="10">
        <v>9277.3</v>
      </c>
      <c r="D149" s="10">
        <v>7254.2</v>
      </c>
      <c r="E149" s="10">
        <v>6268.66</v>
      </c>
      <c r="F149" s="45">
        <f t="shared" si="2"/>
        <v>86.41421521325577</v>
      </c>
      <c r="G149" s="45">
        <f t="shared" si="3"/>
        <v>67.5698748558309</v>
      </c>
    </row>
    <row r="150" spans="1:7" ht="14.25">
      <c r="A150" s="2" t="s">
        <v>142</v>
      </c>
      <c r="B150" s="9" t="s">
        <v>155</v>
      </c>
      <c r="C150" s="10">
        <v>7988.6</v>
      </c>
      <c r="D150" s="10">
        <v>6108</v>
      </c>
      <c r="E150" s="10">
        <v>4845.55</v>
      </c>
      <c r="F150" s="45">
        <f aca="true" t="shared" si="4" ref="F150:F213">E150/D150*100</f>
        <v>79.33120497707924</v>
      </c>
      <c r="G150" s="45">
        <f aca="true" t="shared" si="5" ref="G150:G213">E150/C150*100</f>
        <v>60.65580952857822</v>
      </c>
    </row>
    <row r="151" spans="1:7" ht="14.25">
      <c r="A151" s="2" t="s">
        <v>142</v>
      </c>
      <c r="B151" s="9" t="s">
        <v>156</v>
      </c>
      <c r="C151" s="10">
        <v>8618.3</v>
      </c>
      <c r="D151" s="10">
        <v>6690.5</v>
      </c>
      <c r="E151" s="10">
        <v>5542.74</v>
      </c>
      <c r="F151" s="45">
        <f t="shared" si="4"/>
        <v>82.84492937747552</v>
      </c>
      <c r="G151" s="45">
        <f t="shared" si="5"/>
        <v>64.31361173317244</v>
      </c>
    </row>
    <row r="152" spans="1:7" ht="14.25">
      <c r="A152" s="2" t="s">
        <v>142</v>
      </c>
      <c r="B152" s="9" t="s">
        <v>157</v>
      </c>
      <c r="C152" s="10">
        <v>7628.2</v>
      </c>
      <c r="D152" s="10">
        <v>5747.6</v>
      </c>
      <c r="E152" s="10">
        <v>4695.46</v>
      </c>
      <c r="F152" s="45">
        <f t="shared" si="4"/>
        <v>81.6942723919549</v>
      </c>
      <c r="G152" s="45">
        <f t="shared" si="5"/>
        <v>61.55397079258541</v>
      </c>
    </row>
    <row r="153" spans="1:7" ht="14.25">
      <c r="A153" s="2" t="s">
        <v>142</v>
      </c>
      <c r="B153" s="9" t="s">
        <v>158</v>
      </c>
      <c r="C153" s="10">
        <v>4433.1</v>
      </c>
      <c r="D153" s="10">
        <v>3444.5</v>
      </c>
      <c r="E153" s="10">
        <v>2732.37</v>
      </c>
      <c r="F153" s="45">
        <f t="shared" si="4"/>
        <v>79.32559152271737</v>
      </c>
      <c r="G153" s="45">
        <f t="shared" si="5"/>
        <v>61.63564999661636</v>
      </c>
    </row>
    <row r="154" spans="1:7" ht="14.25">
      <c r="A154" s="2" t="s">
        <v>142</v>
      </c>
      <c r="B154" s="9" t="s">
        <v>159</v>
      </c>
      <c r="C154" s="10">
        <v>15134.1</v>
      </c>
      <c r="D154" s="10">
        <v>11637.8</v>
      </c>
      <c r="E154" s="10">
        <v>8988.27</v>
      </c>
      <c r="F154" s="45">
        <f t="shared" si="4"/>
        <v>77.23341181322931</v>
      </c>
      <c r="G154" s="45">
        <f t="shared" si="5"/>
        <v>59.39084583820644</v>
      </c>
    </row>
    <row r="155" spans="1:7" ht="14.25">
      <c r="A155" s="2" t="s">
        <v>142</v>
      </c>
      <c r="B155" s="9" t="s">
        <v>160</v>
      </c>
      <c r="C155" s="10">
        <v>7139.5</v>
      </c>
      <c r="D155" s="10">
        <v>5544.7</v>
      </c>
      <c r="E155" s="10">
        <v>4695.96</v>
      </c>
      <c r="F155" s="45">
        <f t="shared" si="4"/>
        <v>84.69276967193898</v>
      </c>
      <c r="G155" s="45">
        <f t="shared" si="5"/>
        <v>65.7743539463548</v>
      </c>
    </row>
    <row r="156" spans="1:7" ht="14.25">
      <c r="A156" s="2" t="s">
        <v>142</v>
      </c>
      <c r="B156" s="9" t="s">
        <v>161</v>
      </c>
      <c r="C156" s="10">
        <v>18669.7</v>
      </c>
      <c r="D156" s="10">
        <v>14556.8</v>
      </c>
      <c r="E156" s="10">
        <v>11723.03</v>
      </c>
      <c r="F156" s="45">
        <f t="shared" si="4"/>
        <v>80.53301549791165</v>
      </c>
      <c r="G156" s="45">
        <f t="shared" si="5"/>
        <v>62.791742770371236</v>
      </c>
    </row>
    <row r="157" spans="1:7" ht="14.25">
      <c r="A157" s="2" t="s">
        <v>142</v>
      </c>
      <c r="B157" s="9" t="s">
        <v>162</v>
      </c>
      <c r="C157" s="10">
        <v>7466.4</v>
      </c>
      <c r="D157" s="10">
        <v>5744.7</v>
      </c>
      <c r="E157" s="10">
        <v>4781.46</v>
      </c>
      <c r="F157" s="45">
        <f t="shared" si="4"/>
        <v>83.23254478040629</v>
      </c>
      <c r="G157" s="45">
        <f t="shared" si="5"/>
        <v>64.03969784635166</v>
      </c>
    </row>
    <row r="158" spans="1:7" ht="14.25">
      <c r="A158" s="2" t="s">
        <v>142</v>
      </c>
      <c r="B158" s="9" t="s">
        <v>163</v>
      </c>
      <c r="C158" s="10">
        <v>15714.4</v>
      </c>
      <c r="D158" s="10">
        <v>11688.8</v>
      </c>
      <c r="E158" s="10">
        <v>9858.72</v>
      </c>
      <c r="F158" s="45">
        <f t="shared" si="4"/>
        <v>84.34330299089727</v>
      </c>
      <c r="G158" s="45">
        <f t="shared" si="5"/>
        <v>62.73685282288856</v>
      </c>
    </row>
    <row r="159" spans="1:7" ht="14.25">
      <c r="A159" s="2" t="s">
        <v>142</v>
      </c>
      <c r="B159" s="9" t="s">
        <v>164</v>
      </c>
      <c r="C159" s="10">
        <v>8196.8</v>
      </c>
      <c r="D159" s="10">
        <v>6394.4</v>
      </c>
      <c r="E159" s="10">
        <v>5767.78</v>
      </c>
      <c r="F159" s="45">
        <f t="shared" si="4"/>
        <v>90.20048792693606</v>
      </c>
      <c r="G159" s="45">
        <f t="shared" si="5"/>
        <v>70.36624048409136</v>
      </c>
    </row>
    <row r="160" spans="1:7" ht="14.25">
      <c r="A160" s="2" t="s">
        <v>142</v>
      </c>
      <c r="B160" s="9" t="s">
        <v>165</v>
      </c>
      <c r="C160" s="10">
        <v>7578.8</v>
      </c>
      <c r="D160" s="10">
        <v>5733.6</v>
      </c>
      <c r="E160" s="10">
        <v>4899.84</v>
      </c>
      <c r="F160" s="45">
        <f t="shared" si="4"/>
        <v>85.45835077438258</v>
      </c>
      <c r="G160" s="45">
        <f t="shared" si="5"/>
        <v>64.65192378740697</v>
      </c>
    </row>
    <row r="161" spans="1:7" ht="14.25">
      <c r="A161" s="2" t="s">
        <v>142</v>
      </c>
      <c r="B161" s="9" t="s">
        <v>166</v>
      </c>
      <c r="C161" s="10">
        <v>11102.1</v>
      </c>
      <c r="D161" s="10">
        <v>8427.2</v>
      </c>
      <c r="E161" s="10">
        <v>6812.87</v>
      </c>
      <c r="F161" s="45">
        <f t="shared" si="4"/>
        <v>80.84381526485664</v>
      </c>
      <c r="G161" s="45">
        <f t="shared" si="5"/>
        <v>61.365597499572154</v>
      </c>
    </row>
    <row r="162" spans="1:7" ht="14.25">
      <c r="A162" s="2" t="s">
        <v>142</v>
      </c>
      <c r="B162" s="9" t="s">
        <v>167</v>
      </c>
      <c r="C162" s="10">
        <v>10892.19</v>
      </c>
      <c r="D162" s="10">
        <v>8673.69</v>
      </c>
      <c r="E162" s="10">
        <v>6488.92</v>
      </c>
      <c r="F162" s="45">
        <f t="shared" si="4"/>
        <v>74.81152773502396</v>
      </c>
      <c r="G162" s="45">
        <f t="shared" si="5"/>
        <v>59.57406178188225</v>
      </c>
    </row>
    <row r="163" spans="1:7" ht="14.25">
      <c r="A163" s="2" t="s">
        <v>142</v>
      </c>
      <c r="B163" s="9" t="s">
        <v>168</v>
      </c>
      <c r="C163" s="10">
        <v>12487.1</v>
      </c>
      <c r="D163" s="10">
        <v>9391.4</v>
      </c>
      <c r="E163" s="10">
        <v>8786.63</v>
      </c>
      <c r="F163" s="45">
        <f t="shared" si="4"/>
        <v>93.5603850331154</v>
      </c>
      <c r="G163" s="45">
        <f t="shared" si="5"/>
        <v>70.36565735839385</v>
      </c>
    </row>
    <row r="164" spans="1:7" ht="14.25">
      <c r="A164" s="2" t="s">
        <v>142</v>
      </c>
      <c r="B164" s="9" t="s">
        <v>169</v>
      </c>
      <c r="C164" s="10">
        <v>10540.1</v>
      </c>
      <c r="D164" s="10">
        <v>8152.6</v>
      </c>
      <c r="E164" s="10">
        <v>6928.17</v>
      </c>
      <c r="F164" s="45">
        <f t="shared" si="4"/>
        <v>84.9811103206339</v>
      </c>
      <c r="G164" s="45">
        <f t="shared" si="5"/>
        <v>65.73153954896064</v>
      </c>
    </row>
    <row r="165" spans="1:7" ht="14.25">
      <c r="A165" s="2" t="s">
        <v>142</v>
      </c>
      <c r="B165" s="9" t="s">
        <v>170</v>
      </c>
      <c r="C165" s="10">
        <v>13495.12</v>
      </c>
      <c r="D165" s="10">
        <v>10557.22</v>
      </c>
      <c r="E165" s="10">
        <v>8885.38</v>
      </c>
      <c r="F165" s="45">
        <f t="shared" si="4"/>
        <v>84.16401287460145</v>
      </c>
      <c r="G165" s="45">
        <f t="shared" si="5"/>
        <v>65.84143008732045</v>
      </c>
    </row>
    <row r="166" spans="1:7" ht="14.25">
      <c r="A166" s="2" t="s">
        <v>142</v>
      </c>
      <c r="B166" s="9" t="s">
        <v>171</v>
      </c>
      <c r="C166" s="10">
        <v>14384.3</v>
      </c>
      <c r="D166" s="10">
        <v>11175.1</v>
      </c>
      <c r="E166" s="10">
        <v>8200.7</v>
      </c>
      <c r="F166" s="45">
        <f t="shared" si="4"/>
        <v>73.38368336748665</v>
      </c>
      <c r="G166" s="45">
        <f t="shared" si="5"/>
        <v>57.01146388771091</v>
      </c>
    </row>
    <row r="167" spans="1:7" ht="14.25">
      <c r="A167" s="2" t="s">
        <v>142</v>
      </c>
      <c r="B167" s="9" t="s">
        <v>172</v>
      </c>
      <c r="C167" s="10">
        <v>12474.7</v>
      </c>
      <c r="D167" s="10">
        <v>9543.1</v>
      </c>
      <c r="E167" s="10">
        <v>7298.95</v>
      </c>
      <c r="F167" s="45">
        <f t="shared" si="4"/>
        <v>76.48405654347118</v>
      </c>
      <c r="G167" s="45">
        <f t="shared" si="5"/>
        <v>58.51002428916126</v>
      </c>
    </row>
    <row r="168" spans="1:7" ht="14.25">
      <c r="A168" s="2" t="s">
        <v>142</v>
      </c>
      <c r="B168" s="9" t="s">
        <v>173</v>
      </c>
      <c r="C168" s="10">
        <v>12009.6</v>
      </c>
      <c r="D168" s="10">
        <v>9054.1</v>
      </c>
      <c r="E168" s="10">
        <v>7092.39</v>
      </c>
      <c r="F168" s="45">
        <f t="shared" si="4"/>
        <v>78.33346218840084</v>
      </c>
      <c r="G168" s="45">
        <f t="shared" si="5"/>
        <v>59.05600519584333</v>
      </c>
    </row>
    <row r="169" spans="1:7" ht="14.25">
      <c r="A169" s="2" t="s">
        <v>142</v>
      </c>
      <c r="B169" s="9" t="s">
        <v>174</v>
      </c>
      <c r="C169" s="10">
        <v>12976</v>
      </c>
      <c r="D169" s="10">
        <v>9456.1</v>
      </c>
      <c r="E169" s="10">
        <v>8447.98</v>
      </c>
      <c r="F169" s="45">
        <f t="shared" si="4"/>
        <v>89.33894523112065</v>
      </c>
      <c r="G169" s="45">
        <f t="shared" si="5"/>
        <v>65.10465474722564</v>
      </c>
    </row>
    <row r="170" spans="1:7" ht="14.25">
      <c r="A170" s="2" t="s">
        <v>142</v>
      </c>
      <c r="B170" s="9" t="s">
        <v>175</v>
      </c>
      <c r="C170" s="10">
        <v>13794.3</v>
      </c>
      <c r="D170" s="10">
        <v>9944.3</v>
      </c>
      <c r="E170" s="10">
        <v>8006.07</v>
      </c>
      <c r="F170" s="45">
        <f t="shared" si="4"/>
        <v>80.50913588688998</v>
      </c>
      <c r="G170" s="45">
        <f t="shared" si="5"/>
        <v>58.038972619125296</v>
      </c>
    </row>
    <row r="171" spans="1:7" ht="14.25">
      <c r="A171" s="2" t="s">
        <v>142</v>
      </c>
      <c r="B171" s="9" t="s">
        <v>176</v>
      </c>
      <c r="C171" s="10">
        <v>13350.1</v>
      </c>
      <c r="D171" s="10">
        <v>10384.7</v>
      </c>
      <c r="E171" s="10">
        <v>9205.5</v>
      </c>
      <c r="F171" s="45">
        <f t="shared" si="4"/>
        <v>88.64483326432155</v>
      </c>
      <c r="G171" s="45">
        <f t="shared" si="5"/>
        <v>68.95453966636954</v>
      </c>
    </row>
    <row r="172" spans="1:7" s="17" customFormat="1" ht="15">
      <c r="A172" s="6"/>
      <c r="B172" s="7" t="s">
        <v>391</v>
      </c>
      <c r="C172" s="8">
        <f>SUM(C173:C213)</f>
        <v>517225.71</v>
      </c>
      <c r="D172" s="8">
        <f>SUM(D173:D213)</f>
        <v>409163.1099999999</v>
      </c>
      <c r="E172" s="8">
        <f>SUM(E173:E213)</f>
        <v>356390.9699999999</v>
      </c>
      <c r="F172" s="43">
        <f t="shared" si="4"/>
        <v>87.10241986380444</v>
      </c>
      <c r="G172" s="43">
        <f t="shared" si="5"/>
        <v>68.90434158812405</v>
      </c>
    </row>
    <row r="173" spans="1:7" ht="25.5">
      <c r="A173" s="2" t="s">
        <v>177</v>
      </c>
      <c r="B173" s="9" t="s">
        <v>178</v>
      </c>
      <c r="C173" s="10">
        <v>970.9</v>
      </c>
      <c r="D173" s="10">
        <v>738.9</v>
      </c>
      <c r="E173" s="10">
        <v>738.31</v>
      </c>
      <c r="F173" s="45">
        <f t="shared" si="4"/>
        <v>99.92015157666802</v>
      </c>
      <c r="G173" s="45">
        <f t="shared" si="5"/>
        <v>76.04387681532599</v>
      </c>
    </row>
    <row r="174" spans="1:7" ht="14.25">
      <c r="A174" s="2" t="s">
        <v>177</v>
      </c>
      <c r="B174" s="9" t="s">
        <v>179</v>
      </c>
      <c r="C174" s="10">
        <v>26434.3</v>
      </c>
      <c r="D174" s="10">
        <v>20513</v>
      </c>
      <c r="E174" s="10">
        <v>17653.79</v>
      </c>
      <c r="F174" s="45">
        <f t="shared" si="4"/>
        <v>86.06147321210939</v>
      </c>
      <c r="G174" s="45">
        <f t="shared" si="5"/>
        <v>66.78364851726735</v>
      </c>
    </row>
    <row r="175" spans="1:7" ht="14.25">
      <c r="A175" s="2" t="s">
        <v>177</v>
      </c>
      <c r="B175" s="9" t="s">
        <v>180</v>
      </c>
      <c r="C175" s="10">
        <v>18982.8</v>
      </c>
      <c r="D175" s="10">
        <v>15358.1</v>
      </c>
      <c r="E175" s="10">
        <v>13003.23</v>
      </c>
      <c r="F175" s="45">
        <f t="shared" si="4"/>
        <v>84.66691843392086</v>
      </c>
      <c r="G175" s="45">
        <f t="shared" si="5"/>
        <v>68.50006321512106</v>
      </c>
    </row>
    <row r="176" spans="1:7" ht="14.25">
      <c r="A176" s="2" t="s">
        <v>177</v>
      </c>
      <c r="B176" s="9" t="s">
        <v>181</v>
      </c>
      <c r="C176" s="10">
        <v>24799.4</v>
      </c>
      <c r="D176" s="10">
        <v>19937.8</v>
      </c>
      <c r="E176" s="10">
        <v>16410.75</v>
      </c>
      <c r="F176" s="45">
        <f t="shared" si="4"/>
        <v>82.30973327047117</v>
      </c>
      <c r="G176" s="45">
        <f t="shared" si="5"/>
        <v>66.17398001564554</v>
      </c>
    </row>
    <row r="177" spans="1:7" ht="14.25">
      <c r="A177" s="2" t="s">
        <v>177</v>
      </c>
      <c r="B177" s="9" t="s">
        <v>182</v>
      </c>
      <c r="C177" s="10">
        <v>14874</v>
      </c>
      <c r="D177" s="10">
        <v>11855.6</v>
      </c>
      <c r="E177" s="10">
        <v>10755.37</v>
      </c>
      <c r="F177" s="45">
        <f t="shared" si="4"/>
        <v>90.71974425587909</v>
      </c>
      <c r="G177" s="45">
        <f t="shared" si="5"/>
        <v>72.3098695710636</v>
      </c>
    </row>
    <row r="178" spans="1:7" ht="14.25">
      <c r="A178" s="2" t="s">
        <v>177</v>
      </c>
      <c r="B178" s="9" t="s">
        <v>183</v>
      </c>
      <c r="C178" s="10">
        <v>18431.9</v>
      </c>
      <c r="D178" s="10">
        <v>14597</v>
      </c>
      <c r="E178" s="10">
        <v>12459.82</v>
      </c>
      <c r="F178" s="45">
        <f t="shared" si="4"/>
        <v>85.35877235048297</v>
      </c>
      <c r="G178" s="45">
        <f t="shared" si="5"/>
        <v>67.59921657561075</v>
      </c>
    </row>
    <row r="179" spans="1:7" ht="14.25">
      <c r="A179" s="2" t="s">
        <v>177</v>
      </c>
      <c r="B179" s="9" t="s">
        <v>184</v>
      </c>
      <c r="C179" s="10">
        <v>16353.36</v>
      </c>
      <c r="D179" s="10">
        <v>13276.26</v>
      </c>
      <c r="E179" s="10">
        <v>12145.8</v>
      </c>
      <c r="F179" s="45">
        <f t="shared" si="4"/>
        <v>91.4851019790212</v>
      </c>
      <c r="G179" s="45">
        <f t="shared" si="5"/>
        <v>74.27097550595107</v>
      </c>
    </row>
    <row r="180" spans="1:7" ht="14.25">
      <c r="A180" s="2" t="s">
        <v>177</v>
      </c>
      <c r="B180" s="9" t="s">
        <v>185</v>
      </c>
      <c r="C180" s="10">
        <v>20207.04</v>
      </c>
      <c r="D180" s="10">
        <v>15882.64</v>
      </c>
      <c r="E180" s="10">
        <v>14789.39</v>
      </c>
      <c r="F180" s="45">
        <f t="shared" si="4"/>
        <v>93.11669848337556</v>
      </c>
      <c r="G180" s="45">
        <f t="shared" si="5"/>
        <v>73.18929442412148</v>
      </c>
    </row>
    <row r="181" spans="1:7" ht="14.25">
      <c r="A181" s="2" t="s">
        <v>177</v>
      </c>
      <c r="B181" s="9" t="s">
        <v>186</v>
      </c>
      <c r="C181" s="10">
        <v>20608.2</v>
      </c>
      <c r="D181" s="10">
        <v>16659</v>
      </c>
      <c r="E181" s="10">
        <v>14059.59</v>
      </c>
      <c r="F181" s="45">
        <f t="shared" si="4"/>
        <v>84.39636232667027</v>
      </c>
      <c r="G181" s="45">
        <f t="shared" si="5"/>
        <v>68.22328005357092</v>
      </c>
    </row>
    <row r="182" spans="1:7" ht="14.25">
      <c r="A182" s="2" t="s">
        <v>177</v>
      </c>
      <c r="B182" s="9" t="s">
        <v>187</v>
      </c>
      <c r="C182" s="10">
        <v>13571.9</v>
      </c>
      <c r="D182" s="10">
        <v>11063.6</v>
      </c>
      <c r="E182" s="10">
        <v>9647.99</v>
      </c>
      <c r="F182" s="45">
        <f t="shared" si="4"/>
        <v>87.20479771502946</v>
      </c>
      <c r="G182" s="45">
        <f t="shared" si="5"/>
        <v>71.08798325952887</v>
      </c>
    </row>
    <row r="183" spans="1:7" ht="14.25">
      <c r="A183" s="2" t="s">
        <v>177</v>
      </c>
      <c r="B183" s="9" t="s">
        <v>188</v>
      </c>
      <c r="C183" s="10">
        <v>12511.5</v>
      </c>
      <c r="D183" s="10">
        <v>9931.8</v>
      </c>
      <c r="E183" s="10">
        <v>9445.01</v>
      </c>
      <c r="F183" s="45">
        <f t="shared" si="4"/>
        <v>95.0986729495157</v>
      </c>
      <c r="G183" s="45">
        <f t="shared" si="5"/>
        <v>75.49062862166807</v>
      </c>
    </row>
    <row r="184" spans="1:7" ht="14.25">
      <c r="A184" s="2" t="s">
        <v>177</v>
      </c>
      <c r="B184" s="9" t="s">
        <v>189</v>
      </c>
      <c r="C184" s="10">
        <v>17943</v>
      </c>
      <c r="D184" s="10">
        <v>14072.4</v>
      </c>
      <c r="E184" s="10">
        <v>11438.12</v>
      </c>
      <c r="F184" s="45">
        <f t="shared" si="4"/>
        <v>81.28052073562435</v>
      </c>
      <c r="G184" s="45">
        <f t="shared" si="5"/>
        <v>63.74697653681102</v>
      </c>
    </row>
    <row r="185" spans="1:7" ht="14.25">
      <c r="A185" s="2" t="s">
        <v>177</v>
      </c>
      <c r="B185" s="9" t="s">
        <v>190</v>
      </c>
      <c r="C185" s="10">
        <v>16968</v>
      </c>
      <c r="D185" s="10">
        <v>13120.1</v>
      </c>
      <c r="E185" s="10">
        <v>11176.86</v>
      </c>
      <c r="F185" s="45">
        <f t="shared" si="4"/>
        <v>85.18883240219206</v>
      </c>
      <c r="G185" s="45">
        <f t="shared" si="5"/>
        <v>65.87022630834512</v>
      </c>
    </row>
    <row r="186" spans="1:7" ht="14.25">
      <c r="A186" s="2" t="s">
        <v>177</v>
      </c>
      <c r="B186" s="9" t="s">
        <v>191</v>
      </c>
      <c r="C186" s="10">
        <v>27849.61</v>
      </c>
      <c r="D186" s="10">
        <v>22921.81</v>
      </c>
      <c r="E186" s="10">
        <v>18625.51</v>
      </c>
      <c r="F186" s="45">
        <f t="shared" si="4"/>
        <v>81.25671576546529</v>
      </c>
      <c r="G186" s="45">
        <f t="shared" si="5"/>
        <v>66.87888986596221</v>
      </c>
    </row>
    <row r="187" spans="1:7" ht="14.25">
      <c r="A187" s="2" t="s">
        <v>177</v>
      </c>
      <c r="B187" s="9" t="s">
        <v>192</v>
      </c>
      <c r="C187" s="10">
        <v>15085.9</v>
      </c>
      <c r="D187" s="10">
        <v>12320.6</v>
      </c>
      <c r="E187" s="10">
        <v>10293.16</v>
      </c>
      <c r="F187" s="45">
        <f t="shared" si="4"/>
        <v>83.54430790708246</v>
      </c>
      <c r="G187" s="45">
        <f t="shared" si="5"/>
        <v>68.23033428565746</v>
      </c>
    </row>
    <row r="188" spans="1:7" ht="14.25">
      <c r="A188" s="2" t="s">
        <v>177</v>
      </c>
      <c r="B188" s="9" t="s">
        <v>193</v>
      </c>
      <c r="C188" s="10">
        <v>14106.1</v>
      </c>
      <c r="D188" s="10">
        <v>10933.5</v>
      </c>
      <c r="E188" s="10">
        <v>9676.01</v>
      </c>
      <c r="F188" s="45">
        <f t="shared" si="4"/>
        <v>88.49874239721956</v>
      </c>
      <c r="G188" s="45">
        <f t="shared" si="5"/>
        <v>68.59450875862215</v>
      </c>
    </row>
    <row r="189" spans="1:7" ht="14.25">
      <c r="A189" s="2" t="s">
        <v>177</v>
      </c>
      <c r="B189" s="9" t="s">
        <v>194</v>
      </c>
      <c r="C189" s="10">
        <v>16072.1</v>
      </c>
      <c r="D189" s="10">
        <v>11750.4</v>
      </c>
      <c r="E189" s="10">
        <v>10585.69</v>
      </c>
      <c r="F189" s="45">
        <f t="shared" si="4"/>
        <v>90.08791190087146</v>
      </c>
      <c r="G189" s="45">
        <f t="shared" si="5"/>
        <v>65.86376391386317</v>
      </c>
    </row>
    <row r="190" spans="1:7" ht="14.25">
      <c r="A190" s="2" t="s">
        <v>177</v>
      </c>
      <c r="B190" s="9" t="s">
        <v>195</v>
      </c>
      <c r="C190" s="10">
        <v>17327.9</v>
      </c>
      <c r="D190" s="10">
        <v>13442.1</v>
      </c>
      <c r="E190" s="10">
        <v>11714.22</v>
      </c>
      <c r="F190" s="45">
        <f t="shared" si="4"/>
        <v>87.14575847523824</v>
      </c>
      <c r="G190" s="45">
        <f t="shared" si="5"/>
        <v>67.6032294738543</v>
      </c>
    </row>
    <row r="191" spans="1:7" ht="14.25">
      <c r="A191" s="2" t="s">
        <v>177</v>
      </c>
      <c r="B191" s="9" t="s">
        <v>196</v>
      </c>
      <c r="C191" s="10">
        <v>13573.3</v>
      </c>
      <c r="D191" s="10">
        <v>10473.8</v>
      </c>
      <c r="E191" s="10">
        <v>9883.43</v>
      </c>
      <c r="F191" s="45">
        <f t="shared" si="4"/>
        <v>94.36336382210851</v>
      </c>
      <c r="G191" s="45">
        <f t="shared" si="5"/>
        <v>72.81523284683902</v>
      </c>
    </row>
    <row r="192" spans="1:7" ht="14.25">
      <c r="A192" s="2" t="s">
        <v>177</v>
      </c>
      <c r="B192" s="9" t="s">
        <v>197</v>
      </c>
      <c r="C192" s="10">
        <v>30737.5</v>
      </c>
      <c r="D192" s="10">
        <v>24573.9</v>
      </c>
      <c r="E192" s="10">
        <v>21181.6</v>
      </c>
      <c r="F192" s="45">
        <f t="shared" si="4"/>
        <v>86.19551638120119</v>
      </c>
      <c r="G192" s="45">
        <f t="shared" si="5"/>
        <v>68.91126474176494</v>
      </c>
    </row>
    <row r="193" spans="1:7" ht="14.25">
      <c r="A193" s="2" t="s">
        <v>177</v>
      </c>
      <c r="B193" s="9" t="s">
        <v>198</v>
      </c>
      <c r="C193" s="10">
        <v>10729.9</v>
      </c>
      <c r="D193" s="10">
        <v>8636.9</v>
      </c>
      <c r="E193" s="10">
        <v>7064.9</v>
      </c>
      <c r="F193" s="45">
        <f t="shared" si="4"/>
        <v>81.79902511317718</v>
      </c>
      <c r="G193" s="45">
        <f t="shared" si="5"/>
        <v>65.84311130579036</v>
      </c>
    </row>
    <row r="194" spans="1:7" ht="14.25">
      <c r="A194" s="2" t="s">
        <v>177</v>
      </c>
      <c r="B194" s="9" t="s">
        <v>199</v>
      </c>
      <c r="C194" s="10">
        <v>13350.6</v>
      </c>
      <c r="D194" s="10">
        <v>10436.8</v>
      </c>
      <c r="E194" s="10">
        <v>8527.4</v>
      </c>
      <c r="F194" s="45">
        <f t="shared" si="4"/>
        <v>81.70512034340027</v>
      </c>
      <c r="G194" s="45">
        <f t="shared" si="5"/>
        <v>63.872784743756824</v>
      </c>
    </row>
    <row r="195" spans="1:7" ht="14.25">
      <c r="A195" s="2" t="s">
        <v>177</v>
      </c>
      <c r="B195" s="9" t="s">
        <v>200</v>
      </c>
      <c r="C195" s="10">
        <v>6121.9</v>
      </c>
      <c r="D195" s="10">
        <v>4910.6</v>
      </c>
      <c r="E195" s="10">
        <v>3421.95</v>
      </c>
      <c r="F195" s="45">
        <f t="shared" si="4"/>
        <v>69.68496721378243</v>
      </c>
      <c r="G195" s="45">
        <f t="shared" si="5"/>
        <v>55.89686208530031</v>
      </c>
    </row>
    <row r="196" spans="1:7" ht="25.5">
      <c r="A196" s="2" t="s">
        <v>177</v>
      </c>
      <c r="B196" s="9" t="s">
        <v>201</v>
      </c>
      <c r="C196" s="10">
        <v>1006.3</v>
      </c>
      <c r="D196" s="10">
        <v>1006.3</v>
      </c>
      <c r="E196" s="10">
        <v>993.7</v>
      </c>
      <c r="F196" s="45">
        <f t="shared" si="4"/>
        <v>98.74788830368678</v>
      </c>
      <c r="G196" s="45">
        <f t="shared" si="5"/>
        <v>98.74788830368678</v>
      </c>
    </row>
    <row r="197" spans="1:7" ht="25.5">
      <c r="A197" s="2" t="s">
        <v>177</v>
      </c>
      <c r="B197" s="9" t="s">
        <v>202</v>
      </c>
      <c r="C197" s="10">
        <v>2331.3</v>
      </c>
      <c r="D197" s="10">
        <v>2331.3</v>
      </c>
      <c r="E197" s="10">
        <v>2300.79</v>
      </c>
      <c r="F197" s="45">
        <f t="shared" si="4"/>
        <v>98.69128812250675</v>
      </c>
      <c r="G197" s="45">
        <f t="shared" si="5"/>
        <v>98.69128812250675</v>
      </c>
    </row>
    <row r="198" spans="1:7" ht="25.5">
      <c r="A198" s="2" t="s">
        <v>177</v>
      </c>
      <c r="B198" s="9" t="s">
        <v>201</v>
      </c>
      <c r="C198" s="10">
        <v>0</v>
      </c>
      <c r="D198" s="10">
        <v>0</v>
      </c>
      <c r="E198" s="10">
        <v>12.63</v>
      </c>
      <c r="F198" s="45"/>
      <c r="G198" s="45"/>
    </row>
    <row r="199" spans="1:7" ht="14.25">
      <c r="A199" s="2" t="s">
        <v>177</v>
      </c>
      <c r="B199" s="9" t="s">
        <v>203</v>
      </c>
      <c r="C199" s="10">
        <v>500.2</v>
      </c>
      <c r="D199" s="10">
        <v>500.2</v>
      </c>
      <c r="E199" s="10">
        <v>500.2</v>
      </c>
      <c r="F199" s="45">
        <f t="shared" si="4"/>
        <v>100</v>
      </c>
      <c r="G199" s="45">
        <f t="shared" si="5"/>
        <v>100</v>
      </c>
    </row>
    <row r="200" spans="1:7" ht="14.25">
      <c r="A200" s="2" t="s">
        <v>177</v>
      </c>
      <c r="B200" s="9" t="s">
        <v>204</v>
      </c>
      <c r="C200" s="10">
        <v>1915.7</v>
      </c>
      <c r="D200" s="10">
        <v>1915.7</v>
      </c>
      <c r="E200" s="10">
        <v>1862.99</v>
      </c>
      <c r="F200" s="45">
        <f t="shared" si="4"/>
        <v>97.24852534321657</v>
      </c>
      <c r="G200" s="45">
        <f t="shared" si="5"/>
        <v>97.24852534321657</v>
      </c>
    </row>
    <row r="201" spans="1:7" ht="14.25">
      <c r="A201" s="2" t="s">
        <v>177</v>
      </c>
      <c r="B201" s="9" t="s">
        <v>205</v>
      </c>
      <c r="C201" s="10">
        <v>16010.6</v>
      </c>
      <c r="D201" s="10">
        <v>12587.9</v>
      </c>
      <c r="E201" s="10">
        <v>10726</v>
      </c>
      <c r="F201" s="45">
        <f t="shared" si="4"/>
        <v>85.20881163657164</v>
      </c>
      <c r="G201" s="45">
        <f t="shared" si="5"/>
        <v>66.99311705994778</v>
      </c>
    </row>
    <row r="202" spans="1:7" ht="14.25">
      <c r="A202" s="2" t="s">
        <v>177</v>
      </c>
      <c r="B202" s="9" t="s">
        <v>206</v>
      </c>
      <c r="C202" s="10">
        <v>3178.9</v>
      </c>
      <c r="D202" s="10">
        <v>2494.6</v>
      </c>
      <c r="E202" s="10">
        <v>2290.2</v>
      </c>
      <c r="F202" s="45">
        <f t="shared" si="4"/>
        <v>91.80630161148079</v>
      </c>
      <c r="G202" s="45">
        <f t="shared" si="5"/>
        <v>72.0437887319513</v>
      </c>
    </row>
    <row r="203" spans="1:7" ht="14.25">
      <c r="A203" s="2" t="s">
        <v>177</v>
      </c>
      <c r="B203" s="9" t="s">
        <v>207</v>
      </c>
      <c r="C203" s="10">
        <v>8093.9</v>
      </c>
      <c r="D203" s="10">
        <v>6201.9</v>
      </c>
      <c r="E203" s="10">
        <v>5781.39</v>
      </c>
      <c r="F203" s="45">
        <f t="shared" si="4"/>
        <v>93.21965849175254</v>
      </c>
      <c r="G203" s="45">
        <f t="shared" si="5"/>
        <v>71.42897737802544</v>
      </c>
    </row>
    <row r="204" spans="1:7" ht="14.25">
      <c r="A204" s="2" t="s">
        <v>177</v>
      </c>
      <c r="B204" s="9" t="s">
        <v>208</v>
      </c>
      <c r="C204" s="10">
        <v>5012.5</v>
      </c>
      <c r="D204" s="10">
        <v>3789.7</v>
      </c>
      <c r="E204" s="10">
        <v>3694.86</v>
      </c>
      <c r="F204" s="45">
        <f t="shared" si="4"/>
        <v>97.49742723698446</v>
      </c>
      <c r="G204" s="45">
        <f t="shared" si="5"/>
        <v>73.71291770573566</v>
      </c>
    </row>
    <row r="205" spans="1:7" ht="14.25">
      <c r="A205" s="2" t="s">
        <v>177</v>
      </c>
      <c r="B205" s="9" t="s">
        <v>209</v>
      </c>
      <c r="C205" s="10">
        <v>18036.4</v>
      </c>
      <c r="D205" s="10">
        <v>14366.3</v>
      </c>
      <c r="E205" s="10">
        <v>12351.36</v>
      </c>
      <c r="F205" s="45">
        <f t="shared" si="4"/>
        <v>85.97453763321107</v>
      </c>
      <c r="G205" s="45">
        <f t="shared" si="5"/>
        <v>68.48018451575703</v>
      </c>
    </row>
    <row r="206" spans="1:7" ht="14.25">
      <c r="A206" s="2" t="s">
        <v>177</v>
      </c>
      <c r="B206" s="9" t="s">
        <v>210</v>
      </c>
      <c r="C206" s="10">
        <v>13375</v>
      </c>
      <c r="D206" s="10">
        <v>10415.1</v>
      </c>
      <c r="E206" s="10">
        <v>9623.61</v>
      </c>
      <c r="F206" s="45">
        <f t="shared" si="4"/>
        <v>92.4005530431777</v>
      </c>
      <c r="G206" s="45">
        <f t="shared" si="5"/>
        <v>71.95222429906542</v>
      </c>
    </row>
    <row r="207" spans="1:7" ht="14.25">
      <c r="A207" s="2" t="s">
        <v>177</v>
      </c>
      <c r="B207" s="9" t="s">
        <v>211</v>
      </c>
      <c r="C207" s="10">
        <v>17904</v>
      </c>
      <c r="D207" s="10">
        <v>13080.3</v>
      </c>
      <c r="E207" s="10">
        <v>11926.18</v>
      </c>
      <c r="F207" s="45">
        <f t="shared" si="4"/>
        <v>91.17665496968725</v>
      </c>
      <c r="G207" s="45">
        <f t="shared" si="5"/>
        <v>66.61181858802503</v>
      </c>
    </row>
    <row r="208" spans="1:7" ht="14.25">
      <c r="A208" s="2" t="s">
        <v>177</v>
      </c>
      <c r="B208" s="9" t="s">
        <v>212</v>
      </c>
      <c r="C208" s="10">
        <v>5716</v>
      </c>
      <c r="D208" s="10">
        <v>4426.1</v>
      </c>
      <c r="E208" s="10">
        <v>3965</v>
      </c>
      <c r="F208" s="45">
        <f t="shared" si="4"/>
        <v>89.58225073992905</v>
      </c>
      <c r="G208" s="45">
        <f t="shared" si="5"/>
        <v>69.3666899930021</v>
      </c>
    </row>
    <row r="209" spans="1:7" ht="25.5">
      <c r="A209" s="2" t="s">
        <v>177</v>
      </c>
      <c r="B209" s="9" t="s">
        <v>213</v>
      </c>
      <c r="C209" s="10">
        <v>11279</v>
      </c>
      <c r="D209" s="10">
        <v>8688.2</v>
      </c>
      <c r="E209" s="10">
        <v>7854.47</v>
      </c>
      <c r="F209" s="45">
        <f t="shared" si="4"/>
        <v>90.40388112612509</v>
      </c>
      <c r="G209" s="45">
        <f t="shared" si="5"/>
        <v>69.63799982267932</v>
      </c>
    </row>
    <row r="210" spans="1:7" ht="14.25">
      <c r="A210" s="2" t="s">
        <v>177</v>
      </c>
      <c r="B210" s="9" t="s">
        <v>214</v>
      </c>
      <c r="C210" s="10">
        <v>5730</v>
      </c>
      <c r="D210" s="10">
        <v>4527.1</v>
      </c>
      <c r="E210" s="10">
        <v>4162.55</v>
      </c>
      <c r="F210" s="45">
        <f t="shared" si="4"/>
        <v>91.94738353471317</v>
      </c>
      <c r="G210" s="45">
        <f t="shared" si="5"/>
        <v>72.64485165794066</v>
      </c>
    </row>
    <row r="211" spans="1:7" ht="14.25">
      <c r="A211" s="2" t="s">
        <v>177</v>
      </c>
      <c r="B211" s="9" t="s">
        <v>215</v>
      </c>
      <c r="C211" s="10">
        <v>5880.6</v>
      </c>
      <c r="D211" s="10">
        <v>4700</v>
      </c>
      <c r="E211" s="10">
        <v>4192.61</v>
      </c>
      <c r="F211" s="45">
        <f t="shared" si="4"/>
        <v>89.20446808510638</v>
      </c>
      <c r="G211" s="45">
        <f t="shared" si="5"/>
        <v>71.29561609359588</v>
      </c>
    </row>
    <row r="212" spans="1:7" ht="14.25">
      <c r="A212" s="2" t="s">
        <v>177</v>
      </c>
      <c r="B212" s="9" t="s">
        <v>216</v>
      </c>
      <c r="C212" s="10">
        <v>9400.5</v>
      </c>
      <c r="D212" s="10">
        <v>7402.7</v>
      </c>
      <c r="E212" s="10">
        <v>6188.79</v>
      </c>
      <c r="F212" s="45">
        <f t="shared" si="4"/>
        <v>83.6017939400489</v>
      </c>
      <c r="G212" s="45">
        <f t="shared" si="5"/>
        <v>65.83468964416787</v>
      </c>
    </row>
    <row r="213" spans="1:7" ht="14.25">
      <c r="A213" s="2" t="s">
        <v>177</v>
      </c>
      <c r="B213" s="9" t="s">
        <v>217</v>
      </c>
      <c r="C213" s="10">
        <v>4243.7</v>
      </c>
      <c r="D213" s="10">
        <v>3323.1</v>
      </c>
      <c r="E213" s="10">
        <v>3265.74</v>
      </c>
      <c r="F213" s="45">
        <f t="shared" si="4"/>
        <v>98.27390087568835</v>
      </c>
      <c r="G213" s="45">
        <f t="shared" si="5"/>
        <v>76.95501567028772</v>
      </c>
    </row>
    <row r="214" spans="1:7" s="17" customFormat="1" ht="15">
      <c r="A214" s="6"/>
      <c r="B214" s="7" t="s">
        <v>392</v>
      </c>
      <c r="C214" s="8">
        <f>C215+C216</f>
        <v>1613</v>
      </c>
      <c r="D214" s="8">
        <f>D215+D216</f>
        <v>1613</v>
      </c>
      <c r="E214" s="8">
        <f>E215+E216</f>
        <v>1609.24</v>
      </c>
      <c r="F214" s="43">
        <f aca="true" t="shared" si="6" ref="F214:F277">E214/D214*100</f>
        <v>99.76689398636081</v>
      </c>
      <c r="G214" s="43">
        <f aca="true" t="shared" si="7" ref="G214:G277">E214/C214*100</f>
        <v>99.76689398636081</v>
      </c>
    </row>
    <row r="215" spans="1:7" ht="14.25">
      <c r="A215" s="2" t="s">
        <v>218</v>
      </c>
      <c r="B215" s="9" t="s">
        <v>219</v>
      </c>
      <c r="C215" s="10">
        <v>250</v>
      </c>
      <c r="D215" s="10">
        <v>250</v>
      </c>
      <c r="E215" s="10">
        <v>246.67</v>
      </c>
      <c r="F215" s="45">
        <f t="shared" si="6"/>
        <v>98.668</v>
      </c>
      <c r="G215" s="45">
        <f t="shared" si="7"/>
        <v>98.668</v>
      </c>
    </row>
    <row r="216" spans="1:7" ht="14.25">
      <c r="A216" s="2" t="s">
        <v>218</v>
      </c>
      <c r="B216" s="9" t="s">
        <v>220</v>
      </c>
      <c r="C216" s="10">
        <v>1363</v>
      </c>
      <c r="D216" s="10">
        <v>1363</v>
      </c>
      <c r="E216" s="10">
        <v>1362.57</v>
      </c>
      <c r="F216" s="45">
        <f t="shared" si="6"/>
        <v>99.96845194424064</v>
      </c>
      <c r="G216" s="45">
        <f t="shared" si="7"/>
        <v>99.96845194424064</v>
      </c>
    </row>
    <row r="217" spans="1:7" s="17" customFormat="1" ht="15">
      <c r="A217" s="6"/>
      <c r="B217" s="7" t="s">
        <v>393</v>
      </c>
      <c r="C217" s="8">
        <f>C218+C219</f>
        <v>29111.3</v>
      </c>
      <c r="D217" s="8">
        <f>D218+D219</f>
        <v>27647.899999999998</v>
      </c>
      <c r="E217" s="8">
        <f>E218+E219</f>
        <v>20439.739999999998</v>
      </c>
      <c r="F217" s="43">
        <f t="shared" si="6"/>
        <v>73.9287251472987</v>
      </c>
      <c r="G217" s="43">
        <f t="shared" si="7"/>
        <v>70.21239175165657</v>
      </c>
    </row>
    <row r="218" spans="1:7" ht="25.5">
      <c r="A218" s="2" t="s">
        <v>221</v>
      </c>
      <c r="B218" s="9" t="s">
        <v>222</v>
      </c>
      <c r="C218" s="10">
        <v>3628</v>
      </c>
      <c r="D218" s="10">
        <v>2506.6</v>
      </c>
      <c r="E218" s="10">
        <v>2062.33</v>
      </c>
      <c r="F218" s="45">
        <f t="shared" si="6"/>
        <v>82.27599138274954</v>
      </c>
      <c r="G218" s="45">
        <f t="shared" si="7"/>
        <v>56.84481808158765</v>
      </c>
    </row>
    <row r="219" spans="1:7" ht="14.25">
      <c r="A219" s="2"/>
      <c r="B219" s="9" t="s">
        <v>394</v>
      </c>
      <c r="C219" s="10">
        <f>SUM(C220:C251)</f>
        <v>25483.3</v>
      </c>
      <c r="D219" s="10">
        <f>SUM(D220:D251)</f>
        <v>25141.3</v>
      </c>
      <c r="E219" s="10">
        <f>SUM(E220:E251)</f>
        <v>18377.41</v>
      </c>
      <c r="F219" s="45">
        <f t="shared" si="6"/>
        <v>73.0964985899695</v>
      </c>
      <c r="G219" s="45">
        <f t="shared" si="7"/>
        <v>72.11550309418325</v>
      </c>
    </row>
    <row r="220" spans="1:7" ht="25.5" hidden="1" outlineLevel="1">
      <c r="A220" s="2" t="s">
        <v>221</v>
      </c>
      <c r="B220" s="9" t="s">
        <v>223</v>
      </c>
      <c r="C220" s="10">
        <v>216.3</v>
      </c>
      <c r="D220" s="10">
        <v>216.3</v>
      </c>
      <c r="E220" s="10">
        <v>196.16</v>
      </c>
      <c r="F220" s="45">
        <f t="shared" si="6"/>
        <v>90.68885806749883</v>
      </c>
      <c r="G220" s="45">
        <f t="shared" si="7"/>
        <v>90.68885806749883</v>
      </c>
    </row>
    <row r="221" spans="1:7" ht="14.25" hidden="1" outlineLevel="1">
      <c r="A221" s="2" t="s">
        <v>221</v>
      </c>
      <c r="B221" s="9" t="s">
        <v>224</v>
      </c>
      <c r="C221" s="10">
        <v>204.8</v>
      </c>
      <c r="D221" s="10">
        <v>204.8</v>
      </c>
      <c r="E221" s="10">
        <v>195.26</v>
      </c>
      <c r="F221" s="45">
        <f t="shared" si="6"/>
        <v>95.341796875</v>
      </c>
      <c r="G221" s="45">
        <f t="shared" si="7"/>
        <v>95.341796875</v>
      </c>
    </row>
    <row r="222" spans="1:7" ht="14.25" hidden="1" outlineLevel="1">
      <c r="A222" s="2" t="s">
        <v>221</v>
      </c>
      <c r="B222" s="9" t="s">
        <v>225</v>
      </c>
      <c r="C222" s="10">
        <v>328.2</v>
      </c>
      <c r="D222" s="10">
        <v>328.2</v>
      </c>
      <c r="E222" s="10">
        <v>295.41</v>
      </c>
      <c r="F222" s="45">
        <f t="shared" si="6"/>
        <v>90.0091407678245</v>
      </c>
      <c r="G222" s="45">
        <f t="shared" si="7"/>
        <v>90.0091407678245</v>
      </c>
    </row>
    <row r="223" spans="1:7" ht="14.25" hidden="1" outlineLevel="1">
      <c r="A223" s="2" t="s">
        <v>221</v>
      </c>
      <c r="B223" s="9" t="s">
        <v>226</v>
      </c>
      <c r="C223" s="10">
        <v>124.4</v>
      </c>
      <c r="D223" s="10">
        <v>124.4</v>
      </c>
      <c r="E223" s="10">
        <v>109.7</v>
      </c>
      <c r="F223" s="45">
        <f t="shared" si="6"/>
        <v>88.18327974276528</v>
      </c>
      <c r="G223" s="45">
        <f t="shared" si="7"/>
        <v>88.18327974276528</v>
      </c>
    </row>
    <row r="224" spans="1:7" ht="14.25" hidden="1" outlineLevel="1">
      <c r="A224" s="2" t="s">
        <v>221</v>
      </c>
      <c r="B224" s="9" t="s">
        <v>227</v>
      </c>
      <c r="C224" s="10">
        <v>231.5</v>
      </c>
      <c r="D224" s="10">
        <v>231.5</v>
      </c>
      <c r="E224" s="10">
        <v>216.99</v>
      </c>
      <c r="F224" s="45">
        <f t="shared" si="6"/>
        <v>93.73218142548596</v>
      </c>
      <c r="G224" s="45">
        <f t="shared" si="7"/>
        <v>93.73218142548596</v>
      </c>
    </row>
    <row r="225" spans="1:7" ht="25.5" hidden="1" outlineLevel="1">
      <c r="A225" s="2" t="s">
        <v>221</v>
      </c>
      <c r="B225" s="9" t="s">
        <v>228</v>
      </c>
      <c r="C225" s="10">
        <v>155.3</v>
      </c>
      <c r="D225" s="10">
        <v>155.3</v>
      </c>
      <c r="E225" s="10">
        <v>124.22</v>
      </c>
      <c r="F225" s="45">
        <f t="shared" si="6"/>
        <v>79.9871216999356</v>
      </c>
      <c r="G225" s="45">
        <f t="shared" si="7"/>
        <v>79.9871216999356</v>
      </c>
    </row>
    <row r="226" spans="1:7" ht="14.25" hidden="1" outlineLevel="1">
      <c r="A226" s="2" t="s">
        <v>221</v>
      </c>
      <c r="B226" s="9" t="s">
        <v>229</v>
      </c>
      <c r="C226" s="10">
        <v>207</v>
      </c>
      <c r="D226" s="10">
        <v>207</v>
      </c>
      <c r="E226" s="10">
        <v>191.17</v>
      </c>
      <c r="F226" s="45">
        <f t="shared" si="6"/>
        <v>92.3526570048309</v>
      </c>
      <c r="G226" s="45">
        <f t="shared" si="7"/>
        <v>92.3526570048309</v>
      </c>
    </row>
    <row r="227" spans="1:7" ht="14.25" hidden="1" outlineLevel="1">
      <c r="A227" s="2" t="s">
        <v>221</v>
      </c>
      <c r="B227" s="9" t="s">
        <v>230</v>
      </c>
      <c r="C227" s="10">
        <v>233.1</v>
      </c>
      <c r="D227" s="10">
        <v>233.1</v>
      </c>
      <c r="E227" s="10">
        <v>204.8</v>
      </c>
      <c r="F227" s="45">
        <f t="shared" si="6"/>
        <v>87.85928785928787</v>
      </c>
      <c r="G227" s="45">
        <f t="shared" si="7"/>
        <v>87.85928785928787</v>
      </c>
    </row>
    <row r="228" spans="1:7" ht="14.25" hidden="1" outlineLevel="1">
      <c r="A228" s="2" t="s">
        <v>221</v>
      </c>
      <c r="B228" s="9" t="s">
        <v>231</v>
      </c>
      <c r="C228" s="10">
        <v>126.2</v>
      </c>
      <c r="D228" s="10">
        <v>126.2</v>
      </c>
      <c r="E228" s="10">
        <v>84.32</v>
      </c>
      <c r="F228" s="45">
        <f t="shared" si="6"/>
        <v>66.81458003169571</v>
      </c>
      <c r="G228" s="45">
        <f t="shared" si="7"/>
        <v>66.81458003169571</v>
      </c>
    </row>
    <row r="229" spans="1:7" ht="14.25" hidden="1" outlineLevel="1">
      <c r="A229" s="2" t="s">
        <v>221</v>
      </c>
      <c r="B229" s="9" t="s">
        <v>232</v>
      </c>
      <c r="C229" s="10">
        <v>120.3</v>
      </c>
      <c r="D229" s="10">
        <v>120.3</v>
      </c>
      <c r="E229" s="10">
        <v>93.53</v>
      </c>
      <c r="F229" s="45">
        <f t="shared" si="6"/>
        <v>77.74729842061512</v>
      </c>
      <c r="G229" s="45">
        <f t="shared" si="7"/>
        <v>77.74729842061512</v>
      </c>
    </row>
    <row r="230" spans="1:7" ht="14.25" hidden="1" outlineLevel="1">
      <c r="A230" s="2" t="s">
        <v>221</v>
      </c>
      <c r="B230" s="9" t="s">
        <v>233</v>
      </c>
      <c r="C230" s="10">
        <v>304.8</v>
      </c>
      <c r="D230" s="10">
        <v>304.8</v>
      </c>
      <c r="E230" s="10">
        <v>155.17</v>
      </c>
      <c r="F230" s="45">
        <f t="shared" si="6"/>
        <v>50.908792650918635</v>
      </c>
      <c r="G230" s="45">
        <f t="shared" si="7"/>
        <v>50.908792650918635</v>
      </c>
    </row>
    <row r="231" spans="1:7" ht="14.25" hidden="1" outlineLevel="1">
      <c r="A231" s="2" t="s">
        <v>221</v>
      </c>
      <c r="B231" s="9" t="s">
        <v>234</v>
      </c>
      <c r="C231" s="10">
        <v>180.5</v>
      </c>
      <c r="D231" s="10">
        <v>180.5</v>
      </c>
      <c r="E231" s="10">
        <v>160.15</v>
      </c>
      <c r="F231" s="45">
        <f t="shared" si="6"/>
        <v>88.72576177285319</v>
      </c>
      <c r="G231" s="45">
        <f t="shared" si="7"/>
        <v>88.72576177285319</v>
      </c>
    </row>
    <row r="232" spans="1:7" ht="14.25" hidden="1" outlineLevel="1">
      <c r="A232" s="2" t="s">
        <v>221</v>
      </c>
      <c r="B232" s="9" t="s">
        <v>235</v>
      </c>
      <c r="C232" s="10">
        <v>314.6</v>
      </c>
      <c r="D232" s="10">
        <v>314.6</v>
      </c>
      <c r="E232" s="10">
        <v>262.33</v>
      </c>
      <c r="F232" s="45">
        <f t="shared" si="6"/>
        <v>83.38525111252383</v>
      </c>
      <c r="G232" s="45">
        <f t="shared" si="7"/>
        <v>83.38525111252383</v>
      </c>
    </row>
    <row r="233" spans="1:7" ht="14.25" hidden="1" outlineLevel="1">
      <c r="A233" s="2" t="s">
        <v>221</v>
      </c>
      <c r="B233" s="9" t="s">
        <v>236</v>
      </c>
      <c r="C233" s="10">
        <v>216</v>
      </c>
      <c r="D233" s="10">
        <v>216</v>
      </c>
      <c r="E233" s="10">
        <v>172.76</v>
      </c>
      <c r="F233" s="45">
        <f t="shared" si="6"/>
        <v>79.98148148148148</v>
      </c>
      <c r="G233" s="45">
        <f t="shared" si="7"/>
        <v>79.98148148148148</v>
      </c>
    </row>
    <row r="234" spans="1:7" ht="14.25" hidden="1" outlineLevel="1">
      <c r="A234" s="2" t="s">
        <v>221</v>
      </c>
      <c r="B234" s="9" t="s">
        <v>237</v>
      </c>
      <c r="C234" s="10">
        <v>312.2</v>
      </c>
      <c r="D234" s="10">
        <v>312.2</v>
      </c>
      <c r="E234" s="10">
        <v>201.07</v>
      </c>
      <c r="F234" s="45">
        <f t="shared" si="6"/>
        <v>64.40422805893658</v>
      </c>
      <c r="G234" s="45">
        <f t="shared" si="7"/>
        <v>64.40422805893658</v>
      </c>
    </row>
    <row r="235" spans="1:7" ht="14.25" hidden="1" outlineLevel="1">
      <c r="A235" s="2" t="s">
        <v>221</v>
      </c>
      <c r="B235" s="9" t="s">
        <v>238</v>
      </c>
      <c r="C235" s="10">
        <v>206.7</v>
      </c>
      <c r="D235" s="10">
        <v>206.7</v>
      </c>
      <c r="E235" s="10">
        <v>158.88</v>
      </c>
      <c r="F235" s="45">
        <f t="shared" si="6"/>
        <v>76.86502177068215</v>
      </c>
      <c r="G235" s="45">
        <f t="shared" si="7"/>
        <v>76.86502177068215</v>
      </c>
    </row>
    <row r="236" spans="1:7" ht="14.25" hidden="1" outlineLevel="1">
      <c r="A236" s="2" t="s">
        <v>221</v>
      </c>
      <c r="B236" s="9" t="s">
        <v>239</v>
      </c>
      <c r="C236" s="10">
        <v>146</v>
      </c>
      <c r="D236" s="10">
        <v>146</v>
      </c>
      <c r="E236" s="10">
        <v>104.94</v>
      </c>
      <c r="F236" s="45">
        <f t="shared" si="6"/>
        <v>71.87671232876713</v>
      </c>
      <c r="G236" s="45">
        <f t="shared" si="7"/>
        <v>71.87671232876713</v>
      </c>
    </row>
    <row r="237" spans="1:7" ht="14.25" hidden="1" outlineLevel="1">
      <c r="A237" s="2" t="s">
        <v>221</v>
      </c>
      <c r="B237" s="9" t="s">
        <v>240</v>
      </c>
      <c r="C237" s="10">
        <v>135.2</v>
      </c>
      <c r="D237" s="10">
        <v>135.2</v>
      </c>
      <c r="E237" s="10">
        <v>86.48</v>
      </c>
      <c r="F237" s="45">
        <f t="shared" si="6"/>
        <v>63.96449704142013</v>
      </c>
      <c r="G237" s="45">
        <f t="shared" si="7"/>
        <v>63.96449704142013</v>
      </c>
    </row>
    <row r="238" spans="1:7" ht="14.25" hidden="1" outlineLevel="1">
      <c r="A238" s="2" t="s">
        <v>221</v>
      </c>
      <c r="B238" s="9" t="s">
        <v>241</v>
      </c>
      <c r="C238" s="10">
        <v>204.9</v>
      </c>
      <c r="D238" s="10">
        <v>204.9</v>
      </c>
      <c r="E238" s="10">
        <v>187.48</v>
      </c>
      <c r="F238" s="45">
        <f t="shared" si="6"/>
        <v>91.49829184968277</v>
      </c>
      <c r="G238" s="45">
        <f t="shared" si="7"/>
        <v>91.49829184968277</v>
      </c>
    </row>
    <row r="239" spans="1:7" ht="14.25" hidden="1" outlineLevel="1">
      <c r="A239" s="2" t="s">
        <v>221</v>
      </c>
      <c r="B239" s="9" t="s">
        <v>242</v>
      </c>
      <c r="C239" s="10">
        <v>57.1</v>
      </c>
      <c r="D239" s="10">
        <v>57.1</v>
      </c>
      <c r="E239" s="10">
        <v>40.29</v>
      </c>
      <c r="F239" s="45">
        <f t="shared" si="6"/>
        <v>70.56042031523643</v>
      </c>
      <c r="G239" s="45">
        <f t="shared" si="7"/>
        <v>70.56042031523643</v>
      </c>
    </row>
    <row r="240" spans="1:7" ht="14.25" hidden="1" outlineLevel="1">
      <c r="A240" s="2" t="s">
        <v>221</v>
      </c>
      <c r="B240" s="9" t="s">
        <v>243</v>
      </c>
      <c r="C240" s="10">
        <v>66.3</v>
      </c>
      <c r="D240" s="10">
        <v>66.3</v>
      </c>
      <c r="E240" s="10">
        <v>25.48</v>
      </c>
      <c r="F240" s="45">
        <f t="shared" si="6"/>
        <v>38.43137254901961</v>
      </c>
      <c r="G240" s="45">
        <f t="shared" si="7"/>
        <v>38.43137254901961</v>
      </c>
    </row>
    <row r="241" spans="1:7" ht="14.25" hidden="1" outlineLevel="1">
      <c r="A241" s="2" t="s">
        <v>221</v>
      </c>
      <c r="B241" s="9" t="s">
        <v>244</v>
      </c>
      <c r="C241" s="10">
        <v>148.3</v>
      </c>
      <c r="D241" s="10">
        <v>148.3</v>
      </c>
      <c r="E241" s="10">
        <v>108.22</v>
      </c>
      <c r="F241" s="45">
        <f t="shared" si="6"/>
        <v>72.97370195549561</v>
      </c>
      <c r="G241" s="45">
        <f t="shared" si="7"/>
        <v>72.97370195549561</v>
      </c>
    </row>
    <row r="242" spans="1:7" ht="14.25" hidden="1" outlineLevel="1">
      <c r="A242" s="2" t="s">
        <v>221</v>
      </c>
      <c r="B242" s="9" t="s">
        <v>245</v>
      </c>
      <c r="C242" s="10">
        <v>1067</v>
      </c>
      <c r="D242" s="10">
        <v>1067</v>
      </c>
      <c r="E242" s="10">
        <v>852</v>
      </c>
      <c r="F242" s="45">
        <f t="shared" si="6"/>
        <v>79.85004686035614</v>
      </c>
      <c r="G242" s="45">
        <f t="shared" si="7"/>
        <v>79.85004686035614</v>
      </c>
    </row>
    <row r="243" spans="1:7" ht="14.25" hidden="1" outlineLevel="1">
      <c r="A243" s="2" t="s">
        <v>221</v>
      </c>
      <c r="B243" s="9" t="s">
        <v>246</v>
      </c>
      <c r="C243" s="10">
        <v>153</v>
      </c>
      <c r="D243" s="10">
        <v>153</v>
      </c>
      <c r="E243" s="10">
        <v>129.62</v>
      </c>
      <c r="F243" s="45">
        <f t="shared" si="6"/>
        <v>84.71895424836602</v>
      </c>
      <c r="G243" s="45">
        <f t="shared" si="7"/>
        <v>84.71895424836602</v>
      </c>
    </row>
    <row r="244" spans="1:7" ht="25.5" hidden="1" outlineLevel="1">
      <c r="A244" s="2" t="s">
        <v>221</v>
      </c>
      <c r="B244" s="9" t="s">
        <v>247</v>
      </c>
      <c r="C244" s="10">
        <v>477.8</v>
      </c>
      <c r="D244" s="10">
        <v>477.8</v>
      </c>
      <c r="E244" s="10">
        <v>416.13</v>
      </c>
      <c r="F244" s="45">
        <f t="shared" si="6"/>
        <v>87.09292591042276</v>
      </c>
      <c r="G244" s="45">
        <f t="shared" si="7"/>
        <v>87.09292591042276</v>
      </c>
    </row>
    <row r="245" spans="1:7" ht="25.5" hidden="1" outlineLevel="1">
      <c r="A245" s="2" t="s">
        <v>221</v>
      </c>
      <c r="B245" s="9" t="s">
        <v>248</v>
      </c>
      <c r="C245" s="10">
        <v>193.4</v>
      </c>
      <c r="D245" s="10">
        <v>193.4</v>
      </c>
      <c r="E245" s="10">
        <v>99.82</v>
      </c>
      <c r="F245" s="45">
        <f t="shared" si="6"/>
        <v>51.613236814891415</v>
      </c>
      <c r="G245" s="45">
        <f t="shared" si="7"/>
        <v>51.613236814891415</v>
      </c>
    </row>
    <row r="246" spans="1:7" ht="25.5" hidden="1" outlineLevel="1">
      <c r="A246" s="2" t="s">
        <v>221</v>
      </c>
      <c r="B246" s="9" t="s">
        <v>249</v>
      </c>
      <c r="C246" s="10">
        <v>402.7</v>
      </c>
      <c r="D246" s="10">
        <v>402.7</v>
      </c>
      <c r="E246" s="10">
        <v>307.14</v>
      </c>
      <c r="F246" s="45">
        <f t="shared" si="6"/>
        <v>76.27017630990812</v>
      </c>
      <c r="G246" s="45">
        <f t="shared" si="7"/>
        <v>76.27017630990812</v>
      </c>
    </row>
    <row r="247" spans="1:7" ht="25.5" hidden="1" outlineLevel="1">
      <c r="A247" s="2" t="s">
        <v>221</v>
      </c>
      <c r="B247" s="9" t="s">
        <v>250</v>
      </c>
      <c r="C247" s="10">
        <v>303.5</v>
      </c>
      <c r="D247" s="10">
        <v>303.5</v>
      </c>
      <c r="E247" s="10">
        <v>293.67</v>
      </c>
      <c r="F247" s="45">
        <f t="shared" si="6"/>
        <v>96.76112026359144</v>
      </c>
      <c r="G247" s="45">
        <f t="shared" si="7"/>
        <v>96.76112026359144</v>
      </c>
    </row>
    <row r="248" spans="1:7" ht="14.25" hidden="1" outlineLevel="1">
      <c r="A248" s="2" t="s">
        <v>221</v>
      </c>
      <c r="B248" s="9" t="s">
        <v>251</v>
      </c>
      <c r="C248" s="10">
        <v>5696.7</v>
      </c>
      <c r="D248" s="10">
        <v>5539.7</v>
      </c>
      <c r="E248" s="10">
        <v>4762.6</v>
      </c>
      <c r="F248" s="45">
        <f t="shared" si="6"/>
        <v>85.97216455764753</v>
      </c>
      <c r="G248" s="45">
        <f t="shared" si="7"/>
        <v>83.60278757877369</v>
      </c>
    </row>
    <row r="249" spans="1:7" ht="14.25" hidden="1" outlineLevel="1">
      <c r="A249" s="2" t="s">
        <v>221</v>
      </c>
      <c r="B249" s="9" t="s">
        <v>252</v>
      </c>
      <c r="C249" s="10">
        <v>4040.6</v>
      </c>
      <c r="D249" s="10">
        <v>4040.6</v>
      </c>
      <c r="E249" s="10">
        <v>2467.94</v>
      </c>
      <c r="F249" s="45">
        <f t="shared" si="6"/>
        <v>61.078552690194535</v>
      </c>
      <c r="G249" s="45">
        <f t="shared" si="7"/>
        <v>61.078552690194535</v>
      </c>
    </row>
    <row r="250" spans="1:7" ht="14.25" hidden="1" outlineLevel="1">
      <c r="A250" s="2" t="s">
        <v>221</v>
      </c>
      <c r="B250" s="9" t="s">
        <v>253</v>
      </c>
      <c r="C250" s="10">
        <v>8082.1</v>
      </c>
      <c r="D250" s="10">
        <v>7897.1</v>
      </c>
      <c r="E250" s="10">
        <v>4947.88</v>
      </c>
      <c r="F250" s="45">
        <f t="shared" si="6"/>
        <v>62.65439211862582</v>
      </c>
      <c r="G250" s="45">
        <f t="shared" si="7"/>
        <v>61.220227416141846</v>
      </c>
    </row>
    <row r="251" spans="1:7" ht="14.25" hidden="1" outlineLevel="1">
      <c r="A251" s="2" t="s">
        <v>221</v>
      </c>
      <c r="B251" s="9" t="s">
        <v>254</v>
      </c>
      <c r="C251" s="10">
        <v>826.8</v>
      </c>
      <c r="D251" s="10">
        <v>826.8</v>
      </c>
      <c r="E251" s="10">
        <v>725.8</v>
      </c>
      <c r="F251" s="45">
        <f t="shared" si="6"/>
        <v>87.78422835026608</v>
      </c>
      <c r="G251" s="45">
        <f t="shared" si="7"/>
        <v>87.78422835026608</v>
      </c>
    </row>
    <row r="252" spans="1:7" s="17" customFormat="1" ht="15" collapsed="1">
      <c r="A252" s="6"/>
      <c r="B252" s="7" t="s">
        <v>395</v>
      </c>
      <c r="C252" s="8">
        <f>SUM(C253:C261)</f>
        <v>64131.1</v>
      </c>
      <c r="D252" s="8">
        <f>SUM(D253:D261)</f>
        <v>48983.299999999996</v>
      </c>
      <c r="E252" s="8">
        <f>SUM(E253:E261)</f>
        <v>36409.479999999996</v>
      </c>
      <c r="F252" s="43">
        <f t="shared" si="6"/>
        <v>74.33039423640302</v>
      </c>
      <c r="G252" s="43">
        <f t="shared" si="7"/>
        <v>56.7735155018392</v>
      </c>
    </row>
    <row r="253" spans="1:7" ht="25.5">
      <c r="A253" s="2" t="s">
        <v>255</v>
      </c>
      <c r="B253" s="9" t="s">
        <v>256</v>
      </c>
      <c r="C253" s="10">
        <v>23091.6</v>
      </c>
      <c r="D253" s="10">
        <v>17172.3</v>
      </c>
      <c r="E253" s="10">
        <v>10580.74</v>
      </c>
      <c r="F253" s="45">
        <f t="shared" si="6"/>
        <v>61.61515929724033</v>
      </c>
      <c r="G253" s="45">
        <f t="shared" si="7"/>
        <v>45.82073134819588</v>
      </c>
    </row>
    <row r="254" spans="1:7" ht="14.25">
      <c r="A254" s="2" t="s">
        <v>255</v>
      </c>
      <c r="B254" s="9" t="s">
        <v>257</v>
      </c>
      <c r="C254" s="10">
        <v>2118.4</v>
      </c>
      <c r="D254" s="10">
        <v>1618.1</v>
      </c>
      <c r="E254" s="10">
        <v>1276.54</v>
      </c>
      <c r="F254" s="45">
        <f t="shared" si="6"/>
        <v>78.89129225635004</v>
      </c>
      <c r="G254" s="45">
        <f t="shared" si="7"/>
        <v>60.25962990936555</v>
      </c>
    </row>
    <row r="255" spans="1:7" ht="14.25">
      <c r="A255" s="2" t="s">
        <v>255</v>
      </c>
      <c r="B255" s="9" t="s">
        <v>258</v>
      </c>
      <c r="C255" s="10">
        <v>191.3</v>
      </c>
      <c r="D255" s="10">
        <v>148.3</v>
      </c>
      <c r="E255" s="10">
        <v>101.03</v>
      </c>
      <c r="F255" s="45">
        <f t="shared" si="6"/>
        <v>68.1254214430209</v>
      </c>
      <c r="G255" s="45">
        <f t="shared" si="7"/>
        <v>52.812336644014636</v>
      </c>
    </row>
    <row r="256" spans="1:7" ht="14.25">
      <c r="A256" s="2" t="s">
        <v>255</v>
      </c>
      <c r="B256" s="9" t="s">
        <v>259</v>
      </c>
      <c r="C256" s="10">
        <v>105</v>
      </c>
      <c r="D256" s="10">
        <v>105</v>
      </c>
      <c r="E256" s="10">
        <v>105</v>
      </c>
      <c r="F256" s="45">
        <f t="shared" si="6"/>
        <v>100</v>
      </c>
      <c r="G256" s="45">
        <f t="shared" si="7"/>
        <v>100</v>
      </c>
    </row>
    <row r="257" spans="1:7" ht="14.25">
      <c r="A257" s="2" t="s">
        <v>255</v>
      </c>
      <c r="B257" s="9" t="s">
        <v>260</v>
      </c>
      <c r="C257" s="10">
        <v>55</v>
      </c>
      <c r="D257" s="10">
        <v>55</v>
      </c>
      <c r="E257" s="10">
        <v>55</v>
      </c>
      <c r="F257" s="45">
        <f t="shared" si="6"/>
        <v>100</v>
      </c>
      <c r="G257" s="45">
        <f t="shared" si="7"/>
        <v>100</v>
      </c>
    </row>
    <row r="258" spans="1:7" ht="14.25">
      <c r="A258" s="2" t="s">
        <v>255</v>
      </c>
      <c r="B258" s="9" t="s">
        <v>261</v>
      </c>
      <c r="C258" s="10">
        <v>10923.1</v>
      </c>
      <c r="D258" s="10">
        <v>8071.8</v>
      </c>
      <c r="E258" s="10">
        <v>8000.81</v>
      </c>
      <c r="F258" s="45">
        <f t="shared" si="6"/>
        <v>99.12051834782825</v>
      </c>
      <c r="G258" s="45">
        <f t="shared" si="7"/>
        <v>73.24669736613232</v>
      </c>
    </row>
    <row r="259" spans="1:7" ht="14.25">
      <c r="A259" s="2" t="s">
        <v>255</v>
      </c>
      <c r="B259" s="9" t="s">
        <v>262</v>
      </c>
      <c r="C259" s="10">
        <v>2702.7</v>
      </c>
      <c r="D259" s="10">
        <v>1863</v>
      </c>
      <c r="E259" s="10">
        <v>1338.32</v>
      </c>
      <c r="F259" s="45">
        <f t="shared" si="6"/>
        <v>71.83682232957594</v>
      </c>
      <c r="G259" s="45">
        <f t="shared" si="7"/>
        <v>49.51788951788952</v>
      </c>
    </row>
    <row r="260" spans="1:7" ht="14.25">
      <c r="A260" s="2" t="s">
        <v>255</v>
      </c>
      <c r="B260" s="9" t="s">
        <v>263</v>
      </c>
      <c r="C260" s="10">
        <v>24394</v>
      </c>
      <c r="D260" s="10">
        <v>19399.8</v>
      </c>
      <c r="E260" s="10">
        <v>14952.04</v>
      </c>
      <c r="F260" s="45">
        <f t="shared" si="6"/>
        <v>77.0731657027392</v>
      </c>
      <c r="G260" s="45">
        <f t="shared" si="7"/>
        <v>61.29392473559072</v>
      </c>
    </row>
    <row r="261" spans="1:7" ht="14.25">
      <c r="A261" s="2" t="s">
        <v>255</v>
      </c>
      <c r="B261" s="9" t="s">
        <v>264</v>
      </c>
      <c r="C261" s="10">
        <v>550</v>
      </c>
      <c r="D261" s="10">
        <v>550</v>
      </c>
      <c r="E261" s="10">
        <v>0</v>
      </c>
      <c r="F261" s="45">
        <f t="shared" si="6"/>
        <v>0</v>
      </c>
      <c r="G261" s="45">
        <f t="shared" si="7"/>
        <v>0</v>
      </c>
    </row>
    <row r="262" spans="1:7" ht="15">
      <c r="A262" s="6" t="s">
        <v>265</v>
      </c>
      <c r="B262" s="7" t="s">
        <v>266</v>
      </c>
      <c r="C262" s="8">
        <v>108656.2</v>
      </c>
      <c r="D262" s="8">
        <v>87925</v>
      </c>
      <c r="E262" s="8">
        <v>76648.99</v>
      </c>
      <c r="F262" s="43">
        <f t="shared" si="6"/>
        <v>87.17542223485925</v>
      </c>
      <c r="G262" s="43">
        <f t="shared" si="7"/>
        <v>70.54267496930686</v>
      </c>
    </row>
    <row r="263" spans="1:7" ht="14.25">
      <c r="A263" s="2" t="s">
        <v>267</v>
      </c>
      <c r="B263" s="9" t="s">
        <v>268</v>
      </c>
      <c r="C263" s="10">
        <v>11857.1</v>
      </c>
      <c r="D263" s="10">
        <v>9681.7</v>
      </c>
      <c r="E263" s="10">
        <v>8497.35</v>
      </c>
      <c r="F263" s="45">
        <f t="shared" si="6"/>
        <v>87.76712767385892</v>
      </c>
      <c r="G263" s="45">
        <f t="shared" si="7"/>
        <v>71.6646566192408</v>
      </c>
    </row>
    <row r="264" spans="1:7" ht="14.25">
      <c r="A264" s="2" t="s">
        <v>267</v>
      </c>
      <c r="B264" s="9" t="s">
        <v>269</v>
      </c>
      <c r="C264" s="10">
        <v>5263.3</v>
      </c>
      <c r="D264" s="10">
        <v>4631.7</v>
      </c>
      <c r="E264" s="10">
        <v>3906.71</v>
      </c>
      <c r="F264" s="45">
        <f t="shared" si="6"/>
        <v>84.34721592503833</v>
      </c>
      <c r="G264" s="45">
        <f t="shared" si="7"/>
        <v>74.22548591188037</v>
      </c>
    </row>
    <row r="265" spans="1:7" ht="14.25">
      <c r="A265" s="2" t="s">
        <v>267</v>
      </c>
      <c r="B265" s="9" t="s">
        <v>270</v>
      </c>
      <c r="C265" s="10">
        <v>3896.1</v>
      </c>
      <c r="D265" s="10">
        <v>3211.4</v>
      </c>
      <c r="E265" s="10">
        <v>2697.46</v>
      </c>
      <c r="F265" s="45">
        <f t="shared" si="6"/>
        <v>83.99638786821947</v>
      </c>
      <c r="G265" s="45">
        <f t="shared" si="7"/>
        <v>69.23487590154257</v>
      </c>
    </row>
    <row r="266" spans="1:7" ht="14.25">
      <c r="A266" s="2" t="s">
        <v>267</v>
      </c>
      <c r="B266" s="9" t="s">
        <v>271</v>
      </c>
      <c r="C266" s="10">
        <v>2323.9</v>
      </c>
      <c r="D266" s="10">
        <v>1895</v>
      </c>
      <c r="E266" s="10">
        <v>1627.95</v>
      </c>
      <c r="F266" s="45">
        <f t="shared" si="6"/>
        <v>85.90765171503958</v>
      </c>
      <c r="G266" s="45">
        <f t="shared" si="7"/>
        <v>70.05249795602221</v>
      </c>
    </row>
    <row r="267" spans="1:7" ht="14.25">
      <c r="A267" s="2" t="s">
        <v>267</v>
      </c>
      <c r="B267" s="9" t="s">
        <v>272</v>
      </c>
      <c r="C267" s="10">
        <v>7095.8</v>
      </c>
      <c r="D267" s="10">
        <v>5716.5</v>
      </c>
      <c r="E267" s="10">
        <v>4764.19</v>
      </c>
      <c r="F267" s="45">
        <f t="shared" si="6"/>
        <v>83.34103035073909</v>
      </c>
      <c r="G267" s="45">
        <f t="shared" si="7"/>
        <v>67.14098480791453</v>
      </c>
    </row>
    <row r="268" spans="1:7" ht="14.25">
      <c r="A268" s="2" t="s">
        <v>267</v>
      </c>
      <c r="B268" s="9" t="s">
        <v>273</v>
      </c>
      <c r="C268" s="10">
        <v>28651.3</v>
      </c>
      <c r="D268" s="10">
        <v>22362.3</v>
      </c>
      <c r="E268" s="10">
        <v>19524.95</v>
      </c>
      <c r="F268" s="45">
        <f t="shared" si="6"/>
        <v>87.31190441054811</v>
      </c>
      <c r="G268" s="45">
        <f t="shared" si="7"/>
        <v>68.14682056311582</v>
      </c>
    </row>
    <row r="269" spans="1:7" ht="14.25">
      <c r="A269" s="2" t="s">
        <v>267</v>
      </c>
      <c r="B269" s="9" t="s">
        <v>274</v>
      </c>
      <c r="C269" s="10">
        <v>11728.5</v>
      </c>
      <c r="D269" s="10">
        <v>9633.9</v>
      </c>
      <c r="E269" s="10">
        <v>8036.59</v>
      </c>
      <c r="F269" s="45">
        <f t="shared" si="6"/>
        <v>83.41990263548512</v>
      </c>
      <c r="G269" s="45">
        <f t="shared" si="7"/>
        <v>68.52189111992156</v>
      </c>
    </row>
    <row r="270" spans="1:7" ht="14.25">
      <c r="A270" s="2" t="s">
        <v>267</v>
      </c>
      <c r="B270" s="9" t="s">
        <v>275</v>
      </c>
      <c r="C270" s="10">
        <v>808.6</v>
      </c>
      <c r="D270" s="10">
        <v>645</v>
      </c>
      <c r="E270" s="10">
        <v>607.84</v>
      </c>
      <c r="F270" s="45">
        <f t="shared" si="6"/>
        <v>94.23875968992249</v>
      </c>
      <c r="G270" s="45">
        <f t="shared" si="7"/>
        <v>75.17190205293099</v>
      </c>
    </row>
    <row r="271" spans="1:7" ht="14.25">
      <c r="A271" s="2" t="s">
        <v>267</v>
      </c>
      <c r="B271" s="9" t="s">
        <v>276</v>
      </c>
      <c r="C271" s="10">
        <v>23204.5</v>
      </c>
      <c r="D271" s="10">
        <v>18516.7</v>
      </c>
      <c r="E271" s="10">
        <v>16600.55</v>
      </c>
      <c r="F271" s="45">
        <f t="shared" si="6"/>
        <v>89.65177380418756</v>
      </c>
      <c r="G271" s="45">
        <f t="shared" si="7"/>
        <v>71.54021849210282</v>
      </c>
    </row>
    <row r="272" spans="1:7" ht="25.5">
      <c r="A272" s="2" t="s">
        <v>277</v>
      </c>
      <c r="B272" s="9" t="s">
        <v>278</v>
      </c>
      <c r="C272" s="10">
        <v>1086</v>
      </c>
      <c r="D272" s="10">
        <v>838</v>
      </c>
      <c r="E272" s="10">
        <v>756.72</v>
      </c>
      <c r="F272" s="45">
        <f t="shared" si="6"/>
        <v>90.30071599045345</v>
      </c>
      <c r="G272" s="45">
        <f t="shared" si="7"/>
        <v>69.67955801104972</v>
      </c>
    </row>
    <row r="273" spans="1:7" ht="25.5">
      <c r="A273" s="2" t="s">
        <v>277</v>
      </c>
      <c r="B273" s="9" t="s">
        <v>279</v>
      </c>
      <c r="C273" s="10">
        <v>3944</v>
      </c>
      <c r="D273" s="10">
        <v>3025</v>
      </c>
      <c r="E273" s="10">
        <v>2690.14</v>
      </c>
      <c r="F273" s="45">
        <f t="shared" si="6"/>
        <v>88.9302479338843</v>
      </c>
      <c r="G273" s="45">
        <f t="shared" si="7"/>
        <v>68.20841784989857</v>
      </c>
    </row>
    <row r="274" spans="1:7" ht="14.25">
      <c r="A274" s="2" t="s">
        <v>280</v>
      </c>
      <c r="B274" s="9" t="s">
        <v>281</v>
      </c>
      <c r="C274" s="10">
        <v>8517.4</v>
      </c>
      <c r="D274" s="10">
        <v>7488.1</v>
      </c>
      <c r="E274" s="10">
        <v>6789.39</v>
      </c>
      <c r="F274" s="45">
        <f t="shared" si="6"/>
        <v>90.66906157770329</v>
      </c>
      <c r="G274" s="45">
        <f t="shared" si="7"/>
        <v>79.71200131495527</v>
      </c>
    </row>
    <row r="275" spans="1:7" ht="14.25">
      <c r="A275" s="2" t="s">
        <v>280</v>
      </c>
      <c r="B275" s="9" t="s">
        <v>282</v>
      </c>
      <c r="C275" s="10">
        <v>279.7</v>
      </c>
      <c r="D275" s="10">
        <v>279.7</v>
      </c>
      <c r="E275" s="10">
        <v>149.15</v>
      </c>
      <c r="F275" s="45">
        <f t="shared" si="6"/>
        <v>53.32499106185199</v>
      </c>
      <c r="G275" s="45">
        <f t="shared" si="7"/>
        <v>53.32499106185199</v>
      </c>
    </row>
    <row r="276" spans="1:7" ht="15">
      <c r="A276" s="6" t="s">
        <v>283</v>
      </c>
      <c r="B276" s="7" t="s">
        <v>284</v>
      </c>
      <c r="C276" s="8">
        <v>142078.6</v>
      </c>
      <c r="D276" s="8">
        <v>121929.3</v>
      </c>
      <c r="E276" s="8">
        <v>89986.68</v>
      </c>
      <c r="F276" s="43">
        <f t="shared" si="6"/>
        <v>73.80234283310081</v>
      </c>
      <c r="G276" s="43">
        <f t="shared" si="7"/>
        <v>63.335843680892125</v>
      </c>
    </row>
    <row r="277" spans="1:7" ht="14.25">
      <c r="A277" s="2" t="s">
        <v>285</v>
      </c>
      <c r="B277" s="9" t="s">
        <v>396</v>
      </c>
      <c r="C277" s="10">
        <v>2370.9</v>
      </c>
      <c r="D277" s="10">
        <v>1881.6</v>
      </c>
      <c r="E277" s="10">
        <v>1875</v>
      </c>
      <c r="F277" s="45">
        <f t="shared" si="6"/>
        <v>99.64923469387756</v>
      </c>
      <c r="G277" s="45">
        <f t="shared" si="7"/>
        <v>79.08389219283816</v>
      </c>
    </row>
    <row r="278" spans="1:7" ht="14.25">
      <c r="A278" s="2" t="s">
        <v>285</v>
      </c>
      <c r="B278" s="9" t="s">
        <v>286</v>
      </c>
      <c r="C278" s="10">
        <v>98.9</v>
      </c>
      <c r="D278" s="10">
        <v>98.9</v>
      </c>
      <c r="E278" s="10">
        <v>98.9</v>
      </c>
      <c r="F278" s="45">
        <f aca="true" t="shared" si="8" ref="F278:F341">E278/D278*100</f>
        <v>100</v>
      </c>
      <c r="G278" s="45">
        <f aca="true" t="shared" si="9" ref="G278:G341">E278/C278*100</f>
        <v>100</v>
      </c>
    </row>
    <row r="279" spans="1:7" ht="14.25">
      <c r="A279" s="2" t="s">
        <v>285</v>
      </c>
      <c r="B279" s="9" t="s">
        <v>287</v>
      </c>
      <c r="C279" s="10">
        <v>645.4</v>
      </c>
      <c r="D279" s="10">
        <v>533.9</v>
      </c>
      <c r="E279" s="10">
        <v>527.3</v>
      </c>
      <c r="F279" s="45">
        <f t="shared" si="8"/>
        <v>98.76381344821127</v>
      </c>
      <c r="G279" s="45">
        <f t="shared" si="9"/>
        <v>81.70127052990394</v>
      </c>
    </row>
    <row r="280" spans="1:7" ht="14.25">
      <c r="A280" s="2" t="s">
        <v>285</v>
      </c>
      <c r="B280" s="9" t="s">
        <v>288</v>
      </c>
      <c r="C280" s="10">
        <v>1608.8</v>
      </c>
      <c r="D280" s="10">
        <v>1231</v>
      </c>
      <c r="E280" s="10">
        <v>1231</v>
      </c>
      <c r="F280" s="45">
        <f t="shared" si="8"/>
        <v>100</v>
      </c>
      <c r="G280" s="45">
        <f t="shared" si="9"/>
        <v>76.51665837891596</v>
      </c>
    </row>
    <row r="281" spans="1:7" ht="14.25">
      <c r="A281" s="2" t="s">
        <v>285</v>
      </c>
      <c r="B281" s="9" t="s">
        <v>289</v>
      </c>
      <c r="C281" s="10">
        <v>17.8</v>
      </c>
      <c r="D281" s="10">
        <v>17.8</v>
      </c>
      <c r="E281" s="10">
        <v>17.8</v>
      </c>
      <c r="F281" s="45">
        <f t="shared" si="8"/>
        <v>100</v>
      </c>
      <c r="G281" s="45">
        <f t="shared" si="9"/>
        <v>100</v>
      </c>
    </row>
    <row r="282" spans="1:7" ht="14.25">
      <c r="A282" s="2" t="s">
        <v>285</v>
      </c>
      <c r="B282" s="9" t="s">
        <v>397</v>
      </c>
      <c r="C282" s="10">
        <v>80884.5</v>
      </c>
      <c r="D282" s="10">
        <v>66763.9</v>
      </c>
      <c r="E282" s="10">
        <v>62140.46</v>
      </c>
      <c r="F282" s="45">
        <f t="shared" si="8"/>
        <v>93.07494019971871</v>
      </c>
      <c r="G282" s="45">
        <f t="shared" si="9"/>
        <v>76.82616570541946</v>
      </c>
    </row>
    <row r="283" spans="1:7" ht="14.25">
      <c r="A283" s="2" t="s">
        <v>285</v>
      </c>
      <c r="B283" s="9" t="s">
        <v>290</v>
      </c>
      <c r="C283" s="10">
        <v>10746.5</v>
      </c>
      <c r="D283" s="10">
        <v>10746.5</v>
      </c>
      <c r="E283" s="10">
        <v>10746.5</v>
      </c>
      <c r="F283" s="45">
        <f t="shared" si="8"/>
        <v>100</v>
      </c>
      <c r="G283" s="45">
        <f t="shared" si="9"/>
        <v>100</v>
      </c>
    </row>
    <row r="284" spans="1:7" ht="14.25">
      <c r="A284" s="2" t="s">
        <v>285</v>
      </c>
      <c r="B284" s="9" t="s">
        <v>291</v>
      </c>
      <c r="C284" s="10">
        <v>361</v>
      </c>
      <c r="D284" s="10">
        <v>361</v>
      </c>
      <c r="E284" s="10">
        <v>361</v>
      </c>
      <c r="F284" s="45">
        <f t="shared" si="8"/>
        <v>100</v>
      </c>
      <c r="G284" s="45">
        <f t="shared" si="9"/>
        <v>100</v>
      </c>
    </row>
    <row r="285" spans="1:7" ht="14.25">
      <c r="A285" s="2" t="s">
        <v>285</v>
      </c>
      <c r="B285" s="9" t="s">
        <v>292</v>
      </c>
      <c r="C285" s="10">
        <v>115</v>
      </c>
      <c r="D285" s="10">
        <v>115</v>
      </c>
      <c r="E285" s="10">
        <v>115</v>
      </c>
      <c r="F285" s="45">
        <f t="shared" si="8"/>
        <v>100</v>
      </c>
      <c r="G285" s="45">
        <f t="shared" si="9"/>
        <v>100</v>
      </c>
    </row>
    <row r="286" spans="1:7" ht="14.25">
      <c r="A286" s="2" t="s">
        <v>285</v>
      </c>
      <c r="B286" s="9" t="s">
        <v>293</v>
      </c>
      <c r="C286" s="10">
        <v>1007</v>
      </c>
      <c r="D286" s="10">
        <v>1007</v>
      </c>
      <c r="E286" s="10">
        <v>1007</v>
      </c>
      <c r="F286" s="45">
        <f t="shared" si="8"/>
        <v>100</v>
      </c>
      <c r="G286" s="45">
        <f t="shared" si="9"/>
        <v>100</v>
      </c>
    </row>
    <row r="287" spans="1:7" ht="14.25">
      <c r="A287" s="2" t="s">
        <v>285</v>
      </c>
      <c r="B287" s="9" t="s">
        <v>294</v>
      </c>
      <c r="C287" s="10">
        <v>313</v>
      </c>
      <c r="D287" s="10">
        <v>313</v>
      </c>
      <c r="E287" s="10">
        <v>313</v>
      </c>
      <c r="F287" s="45">
        <f t="shared" si="8"/>
        <v>100</v>
      </c>
      <c r="G287" s="45">
        <f t="shared" si="9"/>
        <v>100</v>
      </c>
    </row>
    <row r="288" spans="1:7" ht="14.25">
      <c r="A288" s="2" t="s">
        <v>285</v>
      </c>
      <c r="B288" s="9" t="s">
        <v>295</v>
      </c>
      <c r="C288" s="10">
        <v>249</v>
      </c>
      <c r="D288" s="10">
        <v>249</v>
      </c>
      <c r="E288" s="10">
        <v>249</v>
      </c>
      <c r="F288" s="45">
        <f t="shared" si="8"/>
        <v>100</v>
      </c>
      <c r="G288" s="45">
        <f t="shared" si="9"/>
        <v>100</v>
      </c>
    </row>
    <row r="289" spans="1:7" ht="14.25">
      <c r="A289" s="2" t="s">
        <v>285</v>
      </c>
      <c r="B289" s="9" t="s">
        <v>296</v>
      </c>
      <c r="C289" s="10">
        <v>158</v>
      </c>
      <c r="D289" s="10">
        <v>158</v>
      </c>
      <c r="E289" s="10">
        <v>158</v>
      </c>
      <c r="F289" s="45">
        <f t="shared" si="8"/>
        <v>100</v>
      </c>
      <c r="G289" s="45">
        <f t="shared" si="9"/>
        <v>100</v>
      </c>
    </row>
    <row r="290" spans="1:7" ht="14.25">
      <c r="A290" s="2" t="s">
        <v>285</v>
      </c>
      <c r="B290" s="9" t="s">
        <v>297</v>
      </c>
      <c r="C290" s="10">
        <v>838</v>
      </c>
      <c r="D290" s="10">
        <v>838</v>
      </c>
      <c r="E290" s="10">
        <v>838</v>
      </c>
      <c r="F290" s="45">
        <f t="shared" si="8"/>
        <v>100</v>
      </c>
      <c r="G290" s="45">
        <f t="shared" si="9"/>
        <v>100</v>
      </c>
    </row>
    <row r="291" spans="1:7" ht="14.25">
      <c r="A291" s="2" t="s">
        <v>285</v>
      </c>
      <c r="B291" s="9" t="s">
        <v>298</v>
      </c>
      <c r="C291" s="10">
        <v>132</v>
      </c>
      <c r="D291" s="10">
        <v>132</v>
      </c>
      <c r="E291" s="10">
        <v>132</v>
      </c>
      <c r="F291" s="45">
        <f t="shared" si="8"/>
        <v>100</v>
      </c>
      <c r="G291" s="45">
        <f t="shared" si="9"/>
        <v>100</v>
      </c>
    </row>
    <row r="292" spans="1:7" ht="14.25">
      <c r="A292" s="2" t="s">
        <v>285</v>
      </c>
      <c r="B292" s="9" t="s">
        <v>299</v>
      </c>
      <c r="C292" s="10">
        <v>65</v>
      </c>
      <c r="D292" s="10">
        <v>65</v>
      </c>
      <c r="E292" s="10">
        <v>65</v>
      </c>
      <c r="F292" s="45">
        <f t="shared" si="8"/>
        <v>100</v>
      </c>
      <c r="G292" s="45">
        <f t="shared" si="9"/>
        <v>100</v>
      </c>
    </row>
    <row r="293" spans="1:7" ht="14.25">
      <c r="A293" s="2" t="s">
        <v>285</v>
      </c>
      <c r="B293" s="9" t="s">
        <v>300</v>
      </c>
      <c r="C293" s="10">
        <v>1542.4</v>
      </c>
      <c r="D293" s="10">
        <v>1261.8</v>
      </c>
      <c r="E293" s="10">
        <v>1261.8</v>
      </c>
      <c r="F293" s="45">
        <f t="shared" si="8"/>
        <v>100</v>
      </c>
      <c r="G293" s="45">
        <f t="shared" si="9"/>
        <v>81.80757261410787</v>
      </c>
    </row>
    <row r="294" spans="1:7" ht="14.25">
      <c r="A294" s="2" t="s">
        <v>285</v>
      </c>
      <c r="B294" s="9" t="s">
        <v>301</v>
      </c>
      <c r="C294" s="10">
        <v>409</v>
      </c>
      <c r="D294" s="10">
        <v>409</v>
      </c>
      <c r="E294" s="10">
        <v>409</v>
      </c>
      <c r="F294" s="45">
        <f t="shared" si="8"/>
        <v>100</v>
      </c>
      <c r="G294" s="45">
        <f t="shared" si="9"/>
        <v>100</v>
      </c>
    </row>
    <row r="295" spans="1:7" ht="14.25">
      <c r="A295" s="2" t="s">
        <v>285</v>
      </c>
      <c r="B295" s="9" t="s">
        <v>288</v>
      </c>
      <c r="C295" s="10">
        <v>43724.9</v>
      </c>
      <c r="D295" s="10">
        <v>37426.4</v>
      </c>
      <c r="E295" s="10">
        <v>32802.96</v>
      </c>
      <c r="F295" s="45">
        <f t="shared" si="8"/>
        <v>87.64658102302117</v>
      </c>
      <c r="G295" s="45">
        <f t="shared" si="9"/>
        <v>75.02123503998865</v>
      </c>
    </row>
    <row r="296" spans="1:7" ht="14.25">
      <c r="A296" s="2" t="s">
        <v>285</v>
      </c>
      <c r="B296" s="9" t="s">
        <v>302</v>
      </c>
      <c r="C296" s="10">
        <v>139</v>
      </c>
      <c r="D296" s="10">
        <v>139</v>
      </c>
      <c r="E296" s="10">
        <v>139</v>
      </c>
      <c r="F296" s="45">
        <f t="shared" si="8"/>
        <v>100</v>
      </c>
      <c r="G296" s="45">
        <f t="shared" si="9"/>
        <v>100</v>
      </c>
    </row>
    <row r="297" spans="1:7" ht="14.25">
      <c r="A297" s="2" t="s">
        <v>285</v>
      </c>
      <c r="B297" s="9" t="s">
        <v>303</v>
      </c>
      <c r="C297" s="10">
        <v>548</v>
      </c>
      <c r="D297" s="10">
        <v>548</v>
      </c>
      <c r="E297" s="10">
        <v>548</v>
      </c>
      <c r="F297" s="45">
        <f t="shared" si="8"/>
        <v>100</v>
      </c>
      <c r="G297" s="45">
        <f t="shared" si="9"/>
        <v>100</v>
      </c>
    </row>
    <row r="298" spans="1:7" ht="14.25">
      <c r="A298" s="2" t="s">
        <v>285</v>
      </c>
      <c r="B298" s="9" t="s">
        <v>304</v>
      </c>
      <c r="C298" s="10">
        <v>18448.7</v>
      </c>
      <c r="D298" s="10">
        <v>12845.2</v>
      </c>
      <c r="E298" s="10">
        <v>12845.2</v>
      </c>
      <c r="F298" s="45">
        <f t="shared" si="8"/>
        <v>100</v>
      </c>
      <c r="G298" s="45">
        <f t="shared" si="9"/>
        <v>69.62658615512204</v>
      </c>
    </row>
    <row r="299" spans="1:7" ht="14.25">
      <c r="A299" s="2" t="s">
        <v>285</v>
      </c>
      <c r="B299" s="9" t="s">
        <v>305</v>
      </c>
      <c r="C299" s="10">
        <v>150</v>
      </c>
      <c r="D299" s="10">
        <v>150</v>
      </c>
      <c r="E299" s="10">
        <v>150</v>
      </c>
      <c r="F299" s="45">
        <f t="shared" si="8"/>
        <v>100</v>
      </c>
      <c r="G299" s="45">
        <f t="shared" si="9"/>
        <v>100</v>
      </c>
    </row>
    <row r="300" spans="1:7" ht="14.25">
      <c r="A300" s="2" t="s">
        <v>285</v>
      </c>
      <c r="B300" s="9" t="s">
        <v>306</v>
      </c>
      <c r="C300" s="10">
        <v>1938</v>
      </c>
      <c r="D300" s="10">
        <v>0</v>
      </c>
      <c r="E300" s="10">
        <v>0</v>
      </c>
      <c r="F300" s="45"/>
      <c r="G300" s="45"/>
    </row>
    <row r="301" spans="1:7" ht="25.5">
      <c r="A301" s="2" t="s">
        <v>307</v>
      </c>
      <c r="B301" s="9" t="s">
        <v>308</v>
      </c>
      <c r="C301" s="10">
        <v>7806.8</v>
      </c>
      <c r="D301" s="10">
        <v>5594.4</v>
      </c>
      <c r="E301" s="10">
        <v>5269.32</v>
      </c>
      <c r="F301" s="45">
        <f t="shared" si="8"/>
        <v>94.1891891891892</v>
      </c>
      <c r="G301" s="45">
        <f t="shared" si="9"/>
        <v>67.49654147666136</v>
      </c>
    </row>
    <row r="302" spans="1:7" ht="14.25">
      <c r="A302" s="2" t="s">
        <v>309</v>
      </c>
      <c r="B302" s="9" t="s">
        <v>384</v>
      </c>
      <c r="C302" s="10">
        <v>51016.4</v>
      </c>
      <c r="D302" s="10">
        <v>47689.4</v>
      </c>
      <c r="E302" s="10">
        <v>20701.9</v>
      </c>
      <c r="F302" s="45">
        <f t="shared" si="8"/>
        <v>43.40985627833439</v>
      </c>
      <c r="G302" s="45">
        <f t="shared" si="9"/>
        <v>40.57891187931724</v>
      </c>
    </row>
    <row r="303" spans="1:7" ht="14.25" hidden="1" outlineLevel="1">
      <c r="A303" s="2" t="s">
        <v>309</v>
      </c>
      <c r="B303" s="9" t="s">
        <v>310</v>
      </c>
      <c r="C303" s="10">
        <v>51013</v>
      </c>
      <c r="D303" s="10">
        <v>47686</v>
      </c>
      <c r="E303" s="10">
        <v>20701.81</v>
      </c>
      <c r="F303" s="45">
        <f t="shared" si="8"/>
        <v>43.412762655706075</v>
      </c>
      <c r="G303" s="45">
        <f t="shared" si="9"/>
        <v>40.581440025091645</v>
      </c>
    </row>
    <row r="304" spans="1:7" ht="14.25" hidden="1" outlineLevel="1">
      <c r="A304" s="2" t="s">
        <v>309</v>
      </c>
      <c r="B304" s="9" t="s">
        <v>311</v>
      </c>
      <c r="C304" s="10">
        <v>3.3</v>
      </c>
      <c r="D304" s="10">
        <v>3.3</v>
      </c>
      <c r="E304" s="10">
        <v>0</v>
      </c>
      <c r="F304" s="45">
        <f t="shared" si="8"/>
        <v>0</v>
      </c>
      <c r="G304" s="45">
        <f t="shared" si="9"/>
        <v>0</v>
      </c>
    </row>
    <row r="305" spans="1:7" ht="14.25" hidden="1" outlineLevel="1">
      <c r="A305" s="2" t="s">
        <v>309</v>
      </c>
      <c r="B305" s="9" t="s">
        <v>310</v>
      </c>
      <c r="C305" s="10">
        <v>0.1</v>
      </c>
      <c r="D305" s="10">
        <v>0.1</v>
      </c>
      <c r="E305" s="10">
        <v>0.09</v>
      </c>
      <c r="F305" s="45">
        <f t="shared" si="8"/>
        <v>89.99999999999999</v>
      </c>
      <c r="G305" s="45">
        <f t="shared" si="9"/>
        <v>89.99999999999999</v>
      </c>
    </row>
    <row r="306" spans="1:7" ht="15" collapsed="1">
      <c r="A306" s="6" t="s">
        <v>312</v>
      </c>
      <c r="B306" s="7" t="s">
        <v>313</v>
      </c>
      <c r="C306" s="8">
        <v>73471.4</v>
      </c>
      <c r="D306" s="8">
        <v>53313.1</v>
      </c>
      <c r="E306" s="8">
        <v>47694.79</v>
      </c>
      <c r="F306" s="43">
        <f t="shared" si="8"/>
        <v>89.46167077134889</v>
      </c>
      <c r="G306" s="43">
        <f t="shared" si="9"/>
        <v>64.91613063042219</v>
      </c>
    </row>
    <row r="307" spans="1:7" ht="14.25">
      <c r="A307" s="2" t="s">
        <v>314</v>
      </c>
      <c r="B307" s="9" t="s">
        <v>398</v>
      </c>
      <c r="C307" s="10">
        <v>1872</v>
      </c>
      <c r="D307" s="10">
        <v>1325</v>
      </c>
      <c r="E307" s="10">
        <v>1254.06</v>
      </c>
      <c r="F307" s="45">
        <f t="shared" si="8"/>
        <v>94.64603773584905</v>
      </c>
      <c r="G307" s="45">
        <f t="shared" si="9"/>
        <v>66.99038461538461</v>
      </c>
    </row>
    <row r="308" spans="1:7" ht="14.25">
      <c r="A308" s="2" t="s">
        <v>314</v>
      </c>
      <c r="B308" s="9" t="s">
        <v>315</v>
      </c>
      <c r="C308" s="10">
        <v>269</v>
      </c>
      <c r="D308" s="10">
        <v>180</v>
      </c>
      <c r="E308" s="10">
        <v>173</v>
      </c>
      <c r="F308" s="45">
        <f t="shared" si="8"/>
        <v>96.11111111111111</v>
      </c>
      <c r="G308" s="45">
        <f t="shared" si="9"/>
        <v>64.31226765799256</v>
      </c>
    </row>
    <row r="309" spans="1:7" ht="25.5">
      <c r="A309" s="2" t="s">
        <v>314</v>
      </c>
      <c r="B309" s="9" t="s">
        <v>316</v>
      </c>
      <c r="C309" s="10">
        <v>430</v>
      </c>
      <c r="D309" s="10">
        <v>280</v>
      </c>
      <c r="E309" s="10">
        <v>216.42</v>
      </c>
      <c r="F309" s="45">
        <f t="shared" si="8"/>
        <v>77.29285714285714</v>
      </c>
      <c r="G309" s="45">
        <f t="shared" si="9"/>
        <v>50.33023255813953</v>
      </c>
    </row>
    <row r="310" spans="1:7" ht="24" customHeight="1">
      <c r="A310" s="2" t="s">
        <v>314</v>
      </c>
      <c r="B310" s="9" t="s">
        <v>317</v>
      </c>
      <c r="C310" s="10">
        <v>1173</v>
      </c>
      <c r="D310" s="10">
        <v>865</v>
      </c>
      <c r="E310" s="10">
        <v>864.64</v>
      </c>
      <c r="F310" s="45">
        <f t="shared" si="8"/>
        <v>99.95838150289018</v>
      </c>
      <c r="G310" s="45">
        <f t="shared" si="9"/>
        <v>73.71184995737426</v>
      </c>
    </row>
    <row r="311" spans="1:7" ht="25.5">
      <c r="A311" s="2" t="s">
        <v>314</v>
      </c>
      <c r="B311" s="9" t="s">
        <v>399</v>
      </c>
      <c r="C311" s="10">
        <v>470</v>
      </c>
      <c r="D311" s="10">
        <v>470</v>
      </c>
      <c r="E311" s="10">
        <v>464.9</v>
      </c>
      <c r="F311" s="45">
        <f t="shared" si="8"/>
        <v>98.91489361702128</v>
      </c>
      <c r="G311" s="45">
        <f t="shared" si="9"/>
        <v>98.91489361702128</v>
      </c>
    </row>
    <row r="312" spans="1:7" ht="25.5">
      <c r="A312" s="2" t="s">
        <v>314</v>
      </c>
      <c r="B312" s="9" t="s">
        <v>318</v>
      </c>
      <c r="C312" s="10">
        <v>340</v>
      </c>
      <c r="D312" s="10">
        <v>340</v>
      </c>
      <c r="E312" s="10">
        <v>339.25</v>
      </c>
      <c r="F312" s="45">
        <f t="shared" si="8"/>
        <v>99.77941176470588</v>
      </c>
      <c r="G312" s="45">
        <f t="shared" si="9"/>
        <v>99.77941176470588</v>
      </c>
    </row>
    <row r="313" spans="1:7" ht="25.5">
      <c r="A313" s="2" t="s">
        <v>314</v>
      </c>
      <c r="B313" s="9" t="s">
        <v>319</v>
      </c>
      <c r="C313" s="10">
        <v>96</v>
      </c>
      <c r="D313" s="10">
        <v>96</v>
      </c>
      <c r="E313" s="10">
        <v>95.78</v>
      </c>
      <c r="F313" s="45">
        <f t="shared" si="8"/>
        <v>99.77083333333333</v>
      </c>
      <c r="G313" s="45">
        <f t="shared" si="9"/>
        <v>99.77083333333333</v>
      </c>
    </row>
    <row r="314" spans="1:7" ht="25.5">
      <c r="A314" s="2" t="s">
        <v>314</v>
      </c>
      <c r="B314" s="9" t="s">
        <v>320</v>
      </c>
      <c r="C314" s="10">
        <v>16</v>
      </c>
      <c r="D314" s="10">
        <v>16</v>
      </c>
      <c r="E314" s="10">
        <v>11.87</v>
      </c>
      <c r="F314" s="45">
        <f t="shared" si="8"/>
        <v>74.1875</v>
      </c>
      <c r="G314" s="45">
        <f t="shared" si="9"/>
        <v>74.1875</v>
      </c>
    </row>
    <row r="315" spans="1:7" ht="25.5">
      <c r="A315" s="2" t="s">
        <v>314</v>
      </c>
      <c r="B315" s="9" t="s">
        <v>321</v>
      </c>
      <c r="C315" s="10">
        <v>18</v>
      </c>
      <c r="D315" s="10">
        <v>18</v>
      </c>
      <c r="E315" s="10">
        <v>18</v>
      </c>
      <c r="F315" s="45">
        <f t="shared" si="8"/>
        <v>100</v>
      </c>
      <c r="G315" s="45">
        <f t="shared" si="9"/>
        <v>100</v>
      </c>
    </row>
    <row r="316" spans="1:7" ht="14.25">
      <c r="A316" s="2" t="s">
        <v>322</v>
      </c>
      <c r="B316" s="9" t="s">
        <v>323</v>
      </c>
      <c r="C316" s="10">
        <v>478.1</v>
      </c>
      <c r="D316" s="10">
        <v>478.1</v>
      </c>
      <c r="E316" s="10">
        <v>478.05</v>
      </c>
      <c r="F316" s="45">
        <f t="shared" si="8"/>
        <v>99.98954193683329</v>
      </c>
      <c r="G316" s="45">
        <f t="shared" si="9"/>
        <v>99.98954193683329</v>
      </c>
    </row>
    <row r="317" spans="1:7" ht="14.25">
      <c r="A317" s="2" t="s">
        <v>322</v>
      </c>
      <c r="B317" s="9" t="s">
        <v>324</v>
      </c>
      <c r="C317" s="10">
        <v>486.3</v>
      </c>
      <c r="D317" s="10">
        <v>486.3</v>
      </c>
      <c r="E317" s="10">
        <v>418.14</v>
      </c>
      <c r="F317" s="45">
        <f t="shared" si="8"/>
        <v>85.98396051819864</v>
      </c>
      <c r="G317" s="45">
        <f t="shared" si="9"/>
        <v>85.98396051819864</v>
      </c>
    </row>
    <row r="318" spans="1:7" ht="14.25">
      <c r="A318" s="2" t="s">
        <v>322</v>
      </c>
      <c r="B318" s="9" t="s">
        <v>325</v>
      </c>
      <c r="C318" s="10">
        <v>127.8</v>
      </c>
      <c r="D318" s="10">
        <v>127.8</v>
      </c>
      <c r="E318" s="10">
        <v>127.8</v>
      </c>
      <c r="F318" s="45">
        <f t="shared" si="8"/>
        <v>100</v>
      </c>
      <c r="G318" s="45">
        <f t="shared" si="9"/>
        <v>100</v>
      </c>
    </row>
    <row r="319" spans="1:7" ht="14.25">
      <c r="A319" s="2" t="s">
        <v>322</v>
      </c>
      <c r="B319" s="9" t="s">
        <v>326</v>
      </c>
      <c r="C319" s="10">
        <v>63.8</v>
      </c>
      <c r="D319" s="10">
        <v>63.8</v>
      </c>
      <c r="E319" s="10">
        <v>63.75</v>
      </c>
      <c r="F319" s="45">
        <f t="shared" si="8"/>
        <v>99.92163009404389</v>
      </c>
      <c r="G319" s="45">
        <f t="shared" si="9"/>
        <v>99.92163009404389</v>
      </c>
    </row>
    <row r="320" spans="1:7" ht="14.25">
      <c r="A320" s="2" t="s">
        <v>322</v>
      </c>
      <c r="B320" s="9" t="s">
        <v>327</v>
      </c>
      <c r="C320" s="10">
        <v>144.1</v>
      </c>
      <c r="D320" s="10">
        <v>144.1</v>
      </c>
      <c r="E320" s="10">
        <v>144.1</v>
      </c>
      <c r="F320" s="45">
        <f t="shared" si="8"/>
        <v>100</v>
      </c>
      <c r="G320" s="45">
        <f t="shared" si="9"/>
        <v>100</v>
      </c>
    </row>
    <row r="321" spans="1:7" ht="14.25">
      <c r="A321" s="2" t="s">
        <v>322</v>
      </c>
      <c r="B321" s="9" t="s">
        <v>328</v>
      </c>
      <c r="C321" s="10">
        <v>1063.5</v>
      </c>
      <c r="D321" s="10">
        <v>1063.5</v>
      </c>
      <c r="E321" s="10">
        <v>912.52</v>
      </c>
      <c r="F321" s="45">
        <f t="shared" si="8"/>
        <v>85.80347907851433</v>
      </c>
      <c r="G321" s="45">
        <f t="shared" si="9"/>
        <v>85.80347907851433</v>
      </c>
    </row>
    <row r="322" spans="1:7" ht="14.25">
      <c r="A322" s="2" t="s">
        <v>322</v>
      </c>
      <c r="B322" s="9" t="s">
        <v>329</v>
      </c>
      <c r="C322" s="10">
        <v>207.43</v>
      </c>
      <c r="D322" s="10">
        <v>207.43</v>
      </c>
      <c r="E322" s="10">
        <v>207.42</v>
      </c>
      <c r="F322" s="45">
        <f t="shared" si="8"/>
        <v>99.9951790965627</v>
      </c>
      <c r="G322" s="45">
        <f t="shared" si="9"/>
        <v>99.9951790965627</v>
      </c>
    </row>
    <row r="323" spans="1:7" ht="25.5">
      <c r="A323" s="2" t="s">
        <v>322</v>
      </c>
      <c r="B323" s="9" t="s">
        <v>330</v>
      </c>
      <c r="C323" s="10">
        <v>240.57</v>
      </c>
      <c r="D323" s="10">
        <v>240.57</v>
      </c>
      <c r="E323" s="10">
        <v>236.47</v>
      </c>
      <c r="F323" s="45">
        <f t="shared" si="8"/>
        <v>98.29571434509707</v>
      </c>
      <c r="G323" s="45">
        <f t="shared" si="9"/>
        <v>98.29571434509707</v>
      </c>
    </row>
    <row r="324" spans="1:7" ht="25.5">
      <c r="A324" s="2" t="s">
        <v>322</v>
      </c>
      <c r="B324" s="9" t="s">
        <v>331</v>
      </c>
      <c r="C324" s="10">
        <v>253.9</v>
      </c>
      <c r="D324" s="10">
        <v>253.9</v>
      </c>
      <c r="E324" s="10">
        <v>253.24</v>
      </c>
      <c r="F324" s="45">
        <f t="shared" si="8"/>
        <v>99.74005513981882</v>
      </c>
      <c r="G324" s="45">
        <f t="shared" si="9"/>
        <v>99.74005513981882</v>
      </c>
    </row>
    <row r="325" spans="1:7" ht="14.25">
      <c r="A325" s="2" t="s">
        <v>322</v>
      </c>
      <c r="B325" s="9" t="s">
        <v>332</v>
      </c>
      <c r="C325" s="10">
        <v>324.5</v>
      </c>
      <c r="D325" s="10">
        <v>324.5</v>
      </c>
      <c r="E325" s="10">
        <v>324.44</v>
      </c>
      <c r="F325" s="45">
        <f t="shared" si="8"/>
        <v>99.98151001540832</v>
      </c>
      <c r="G325" s="45">
        <f t="shared" si="9"/>
        <v>99.98151001540832</v>
      </c>
    </row>
    <row r="326" spans="1:7" ht="14.25">
      <c r="A326" s="2" t="s">
        <v>322</v>
      </c>
      <c r="B326" s="9" t="s">
        <v>333</v>
      </c>
      <c r="C326" s="10">
        <v>1993.6</v>
      </c>
      <c r="D326" s="10">
        <v>1177.8</v>
      </c>
      <c r="E326" s="10">
        <v>1004.25</v>
      </c>
      <c r="F326" s="45">
        <f t="shared" si="8"/>
        <v>85.26490066225166</v>
      </c>
      <c r="G326" s="45">
        <f t="shared" si="9"/>
        <v>50.37369582664527</v>
      </c>
    </row>
    <row r="327" spans="1:7" ht="14.25">
      <c r="A327" s="2" t="s">
        <v>334</v>
      </c>
      <c r="B327" s="9" t="s">
        <v>335</v>
      </c>
      <c r="C327" s="10">
        <v>130</v>
      </c>
      <c r="D327" s="10">
        <v>130</v>
      </c>
      <c r="E327" s="10">
        <v>0</v>
      </c>
      <c r="F327" s="45">
        <f t="shared" si="8"/>
        <v>0</v>
      </c>
      <c r="G327" s="45">
        <f t="shared" si="9"/>
        <v>0</v>
      </c>
    </row>
    <row r="328" spans="1:7" ht="25.5">
      <c r="A328" s="2" t="s">
        <v>334</v>
      </c>
      <c r="B328" s="9" t="s">
        <v>383</v>
      </c>
      <c r="C328" s="10">
        <v>16097.5</v>
      </c>
      <c r="D328" s="10">
        <v>16041.5</v>
      </c>
      <c r="E328" s="10">
        <v>16023.59</v>
      </c>
      <c r="F328" s="45">
        <f t="shared" si="8"/>
        <v>99.88835208677493</v>
      </c>
      <c r="G328" s="45">
        <f t="shared" si="9"/>
        <v>99.5408603820469</v>
      </c>
    </row>
    <row r="329" spans="1:7" ht="38.25">
      <c r="A329" s="2" t="s">
        <v>334</v>
      </c>
      <c r="B329" s="9" t="s">
        <v>336</v>
      </c>
      <c r="C329" s="10">
        <v>1671.9</v>
      </c>
      <c r="D329" s="10">
        <v>1671.9</v>
      </c>
      <c r="E329" s="10">
        <v>1671.82</v>
      </c>
      <c r="F329" s="45">
        <f t="shared" si="8"/>
        <v>99.99521502482204</v>
      </c>
      <c r="G329" s="45">
        <f t="shared" si="9"/>
        <v>99.99521502482204</v>
      </c>
    </row>
    <row r="330" spans="1:7" ht="38.25">
      <c r="A330" s="2" t="s">
        <v>334</v>
      </c>
      <c r="B330" s="9" t="s">
        <v>337</v>
      </c>
      <c r="C330" s="10">
        <v>44.7</v>
      </c>
      <c r="D330" s="10">
        <v>44.7</v>
      </c>
      <c r="E330" s="10">
        <v>44.61</v>
      </c>
      <c r="F330" s="45">
        <f t="shared" si="8"/>
        <v>99.7986577181208</v>
      </c>
      <c r="G330" s="45">
        <f t="shared" si="9"/>
        <v>99.7986577181208</v>
      </c>
    </row>
    <row r="331" spans="1:7" ht="38.25">
      <c r="A331" s="2" t="s">
        <v>334</v>
      </c>
      <c r="B331" s="9" t="s">
        <v>338</v>
      </c>
      <c r="C331" s="10">
        <v>225.4</v>
      </c>
      <c r="D331" s="10">
        <v>169.4</v>
      </c>
      <c r="E331" s="10">
        <v>152.24</v>
      </c>
      <c r="F331" s="45">
        <f t="shared" si="8"/>
        <v>89.87012987012987</v>
      </c>
      <c r="G331" s="45">
        <f t="shared" si="9"/>
        <v>67.5421472937001</v>
      </c>
    </row>
    <row r="332" spans="1:7" ht="38.25">
      <c r="A332" s="2" t="s">
        <v>334</v>
      </c>
      <c r="B332" s="9" t="s">
        <v>339</v>
      </c>
      <c r="C332" s="10">
        <v>0.4</v>
      </c>
      <c r="D332" s="10">
        <v>0.4</v>
      </c>
      <c r="E332" s="10">
        <v>0.36</v>
      </c>
      <c r="F332" s="45">
        <f t="shared" si="8"/>
        <v>89.99999999999999</v>
      </c>
      <c r="G332" s="45">
        <f t="shared" si="9"/>
        <v>89.99999999999999</v>
      </c>
    </row>
    <row r="333" spans="1:7" ht="14.25">
      <c r="A333" s="2" t="s">
        <v>334</v>
      </c>
      <c r="B333" s="9" t="s">
        <v>340</v>
      </c>
      <c r="C333" s="10">
        <v>2230</v>
      </c>
      <c r="D333" s="10">
        <v>2230</v>
      </c>
      <c r="E333" s="10">
        <v>2229.49</v>
      </c>
      <c r="F333" s="45">
        <f t="shared" si="8"/>
        <v>99.97713004484304</v>
      </c>
      <c r="G333" s="45">
        <f t="shared" si="9"/>
        <v>99.97713004484304</v>
      </c>
    </row>
    <row r="334" spans="1:7" ht="25.5">
      <c r="A334" s="2" t="s">
        <v>334</v>
      </c>
      <c r="B334" s="9" t="s">
        <v>341</v>
      </c>
      <c r="C334" s="10">
        <v>11925.1</v>
      </c>
      <c r="D334" s="10">
        <v>11925.1</v>
      </c>
      <c r="E334" s="10">
        <v>11925.08</v>
      </c>
      <c r="F334" s="45">
        <f t="shared" si="8"/>
        <v>99.99983228652171</v>
      </c>
      <c r="G334" s="45">
        <f t="shared" si="9"/>
        <v>99.99983228652171</v>
      </c>
    </row>
    <row r="335" spans="1:7" s="17" customFormat="1" ht="25.5">
      <c r="A335" s="6" t="s">
        <v>334</v>
      </c>
      <c r="B335" s="7" t="s">
        <v>399</v>
      </c>
      <c r="C335" s="8">
        <v>301.7</v>
      </c>
      <c r="D335" s="8">
        <v>301.7</v>
      </c>
      <c r="E335" s="8">
        <v>242.22</v>
      </c>
      <c r="F335" s="43">
        <f t="shared" si="8"/>
        <v>80.28505137553861</v>
      </c>
      <c r="G335" s="43">
        <f t="shared" si="9"/>
        <v>80.28505137553861</v>
      </c>
    </row>
    <row r="336" spans="1:7" ht="25.5">
      <c r="A336" s="2" t="s">
        <v>334</v>
      </c>
      <c r="B336" s="9" t="s">
        <v>342</v>
      </c>
      <c r="C336" s="10">
        <v>280</v>
      </c>
      <c r="D336" s="10">
        <v>280</v>
      </c>
      <c r="E336" s="10">
        <v>220.76</v>
      </c>
      <c r="F336" s="45">
        <f t="shared" si="8"/>
        <v>78.84285714285714</v>
      </c>
      <c r="G336" s="45">
        <f t="shared" si="9"/>
        <v>78.84285714285714</v>
      </c>
    </row>
    <row r="337" spans="1:7" ht="14.25">
      <c r="A337" s="2" t="s">
        <v>334</v>
      </c>
      <c r="B337" s="9" t="s">
        <v>343</v>
      </c>
      <c r="C337" s="10">
        <v>7</v>
      </c>
      <c r="D337" s="10">
        <v>7</v>
      </c>
      <c r="E337" s="10">
        <v>6.9</v>
      </c>
      <c r="F337" s="45">
        <f t="shared" si="8"/>
        <v>98.57142857142858</v>
      </c>
      <c r="G337" s="45">
        <f t="shared" si="9"/>
        <v>98.57142857142858</v>
      </c>
    </row>
    <row r="338" spans="1:7" ht="25.5">
      <c r="A338" s="2" t="s">
        <v>334</v>
      </c>
      <c r="B338" s="9" t="s">
        <v>344</v>
      </c>
      <c r="C338" s="10">
        <v>12.4</v>
      </c>
      <c r="D338" s="10">
        <v>12.4</v>
      </c>
      <c r="E338" s="10">
        <v>12.36</v>
      </c>
      <c r="F338" s="45">
        <f t="shared" si="8"/>
        <v>99.6774193548387</v>
      </c>
      <c r="G338" s="45">
        <f t="shared" si="9"/>
        <v>99.6774193548387</v>
      </c>
    </row>
    <row r="339" spans="1:7" ht="25.5">
      <c r="A339" s="2" t="s">
        <v>334</v>
      </c>
      <c r="B339" s="9" t="s">
        <v>345</v>
      </c>
      <c r="C339" s="10">
        <v>2.3</v>
      </c>
      <c r="D339" s="10">
        <v>2.3</v>
      </c>
      <c r="E339" s="10">
        <v>2.2</v>
      </c>
      <c r="F339" s="45">
        <f t="shared" si="8"/>
        <v>95.6521739130435</v>
      </c>
      <c r="G339" s="45">
        <f t="shared" si="9"/>
        <v>95.6521739130435</v>
      </c>
    </row>
    <row r="340" spans="1:7" s="17" customFormat="1" ht="15">
      <c r="A340" s="6" t="s">
        <v>334</v>
      </c>
      <c r="B340" s="7" t="s">
        <v>400</v>
      </c>
      <c r="C340" s="8">
        <v>123</v>
      </c>
      <c r="D340" s="8">
        <v>123</v>
      </c>
      <c r="E340" s="8">
        <v>122.26</v>
      </c>
      <c r="F340" s="43">
        <f t="shared" si="8"/>
        <v>99.39837398373984</v>
      </c>
      <c r="G340" s="43">
        <f t="shared" si="9"/>
        <v>99.39837398373984</v>
      </c>
    </row>
    <row r="341" spans="1:7" ht="14.25">
      <c r="A341" s="2" t="s">
        <v>334</v>
      </c>
      <c r="B341" s="9" t="s">
        <v>346</v>
      </c>
      <c r="C341" s="10">
        <v>111</v>
      </c>
      <c r="D341" s="10">
        <v>111</v>
      </c>
      <c r="E341" s="10">
        <v>110.76</v>
      </c>
      <c r="F341" s="45">
        <f t="shared" si="8"/>
        <v>99.78378378378379</v>
      </c>
      <c r="G341" s="45">
        <f t="shared" si="9"/>
        <v>99.78378378378379</v>
      </c>
    </row>
    <row r="342" spans="1:7" ht="25.5">
      <c r="A342" s="2" t="s">
        <v>334</v>
      </c>
      <c r="B342" s="9" t="s">
        <v>347</v>
      </c>
      <c r="C342" s="10">
        <v>7.5</v>
      </c>
      <c r="D342" s="10">
        <v>7.5</v>
      </c>
      <c r="E342" s="10">
        <v>7.22</v>
      </c>
      <c r="F342" s="45">
        <f aca="true" t="shared" si="10" ref="F342:F378">E342/D342*100</f>
        <v>96.26666666666667</v>
      </c>
      <c r="G342" s="45">
        <f aca="true" t="shared" si="11" ref="G342:G378">E342/C342*100</f>
        <v>96.26666666666667</v>
      </c>
    </row>
    <row r="343" spans="1:7" ht="25.5">
      <c r="A343" s="2" t="s">
        <v>334</v>
      </c>
      <c r="B343" s="9" t="s">
        <v>348</v>
      </c>
      <c r="C343" s="10">
        <v>4.5</v>
      </c>
      <c r="D343" s="10">
        <v>4.5</v>
      </c>
      <c r="E343" s="10">
        <v>4.28</v>
      </c>
      <c r="F343" s="43">
        <f t="shared" si="10"/>
        <v>95.11111111111111</v>
      </c>
      <c r="G343" s="43">
        <f t="shared" si="11"/>
        <v>95.11111111111111</v>
      </c>
    </row>
    <row r="344" spans="1:7" s="17" customFormat="1" ht="15">
      <c r="A344" s="6" t="s">
        <v>334</v>
      </c>
      <c r="B344" s="7" t="s">
        <v>401</v>
      </c>
      <c r="C344" s="8">
        <v>1926</v>
      </c>
      <c r="D344" s="8">
        <v>1926</v>
      </c>
      <c r="E344" s="8">
        <v>1925.74</v>
      </c>
      <c r="F344" s="43">
        <f t="shared" si="10"/>
        <v>99.9865005192108</v>
      </c>
      <c r="G344" s="43">
        <f t="shared" si="11"/>
        <v>99.9865005192108</v>
      </c>
    </row>
    <row r="345" spans="1:7" ht="25.5">
      <c r="A345" s="2" t="s">
        <v>334</v>
      </c>
      <c r="B345" s="9" t="s">
        <v>349</v>
      </c>
      <c r="C345" s="10">
        <v>1717.7</v>
      </c>
      <c r="D345" s="10">
        <v>1717.7</v>
      </c>
      <c r="E345" s="10">
        <v>1717.64</v>
      </c>
      <c r="F345" s="45">
        <f t="shared" si="10"/>
        <v>99.99650695697736</v>
      </c>
      <c r="G345" s="45">
        <f t="shared" si="11"/>
        <v>99.99650695697736</v>
      </c>
    </row>
    <row r="346" spans="1:7" ht="25.5">
      <c r="A346" s="2" t="s">
        <v>334</v>
      </c>
      <c r="B346" s="9" t="s">
        <v>350</v>
      </c>
      <c r="C346" s="10">
        <v>40.5</v>
      </c>
      <c r="D346" s="10">
        <v>40.5</v>
      </c>
      <c r="E346" s="10">
        <v>40.45</v>
      </c>
      <c r="F346" s="45">
        <f t="shared" si="10"/>
        <v>99.87654320987654</v>
      </c>
      <c r="G346" s="45">
        <f t="shared" si="11"/>
        <v>99.87654320987654</v>
      </c>
    </row>
    <row r="347" spans="1:7" ht="25.5">
      <c r="A347" s="2" t="s">
        <v>334</v>
      </c>
      <c r="B347" s="9" t="s">
        <v>351</v>
      </c>
      <c r="C347" s="10">
        <v>48.6</v>
      </c>
      <c r="D347" s="10">
        <v>48.6</v>
      </c>
      <c r="E347" s="10">
        <v>48.51</v>
      </c>
      <c r="F347" s="45">
        <f t="shared" si="10"/>
        <v>99.81481481481481</v>
      </c>
      <c r="G347" s="45">
        <f t="shared" si="11"/>
        <v>99.81481481481481</v>
      </c>
    </row>
    <row r="348" spans="1:7" ht="25.5">
      <c r="A348" s="2" t="s">
        <v>334</v>
      </c>
      <c r="B348" s="9" t="s">
        <v>352</v>
      </c>
      <c r="C348" s="10">
        <v>108.7</v>
      </c>
      <c r="D348" s="10">
        <v>108.7</v>
      </c>
      <c r="E348" s="10">
        <v>108.7</v>
      </c>
      <c r="F348" s="45">
        <f t="shared" si="10"/>
        <v>100</v>
      </c>
      <c r="G348" s="45">
        <f t="shared" si="11"/>
        <v>100</v>
      </c>
    </row>
    <row r="349" spans="1:7" ht="25.5">
      <c r="A349" s="2" t="s">
        <v>334</v>
      </c>
      <c r="B349" s="9" t="s">
        <v>353</v>
      </c>
      <c r="C349" s="10">
        <v>10.5</v>
      </c>
      <c r="D349" s="10">
        <v>10.5</v>
      </c>
      <c r="E349" s="10">
        <v>10.44</v>
      </c>
      <c r="F349" s="45">
        <f t="shared" si="10"/>
        <v>99.42857142857142</v>
      </c>
      <c r="G349" s="45">
        <f t="shared" si="11"/>
        <v>99.42857142857142</v>
      </c>
    </row>
    <row r="350" spans="1:7" ht="25.5">
      <c r="A350" s="2" t="s">
        <v>334</v>
      </c>
      <c r="B350" s="9" t="s">
        <v>354</v>
      </c>
      <c r="C350" s="10">
        <v>46</v>
      </c>
      <c r="D350" s="10">
        <v>30</v>
      </c>
      <c r="E350" s="10">
        <v>21.53</v>
      </c>
      <c r="F350" s="45">
        <f t="shared" si="10"/>
        <v>71.76666666666667</v>
      </c>
      <c r="G350" s="45">
        <f t="shared" si="11"/>
        <v>46.80434782608696</v>
      </c>
    </row>
    <row r="351" spans="1:7" s="17" customFormat="1" ht="15">
      <c r="A351" s="6" t="s">
        <v>334</v>
      </c>
      <c r="B351" s="7" t="s">
        <v>402</v>
      </c>
      <c r="C351" s="8">
        <v>373</v>
      </c>
      <c r="D351" s="8">
        <v>373</v>
      </c>
      <c r="E351" s="8">
        <v>371.93</v>
      </c>
      <c r="F351" s="43">
        <f t="shared" si="10"/>
        <v>99.71313672922251</v>
      </c>
      <c r="G351" s="43">
        <f t="shared" si="11"/>
        <v>99.71313672922251</v>
      </c>
    </row>
    <row r="352" spans="1:7" ht="25.5">
      <c r="A352" s="2" t="s">
        <v>334</v>
      </c>
      <c r="B352" s="9" t="s">
        <v>355</v>
      </c>
      <c r="C352" s="10">
        <v>327</v>
      </c>
      <c r="D352" s="10">
        <v>327</v>
      </c>
      <c r="E352" s="10">
        <v>326.92</v>
      </c>
      <c r="F352" s="45">
        <f t="shared" si="10"/>
        <v>99.97553516819573</v>
      </c>
      <c r="G352" s="45">
        <f t="shared" si="11"/>
        <v>99.97553516819573</v>
      </c>
    </row>
    <row r="353" spans="1:7" ht="25.5">
      <c r="A353" s="2" t="s">
        <v>334</v>
      </c>
      <c r="B353" s="9" t="s">
        <v>356</v>
      </c>
      <c r="C353" s="10">
        <v>6.5</v>
      </c>
      <c r="D353" s="10">
        <v>6.5</v>
      </c>
      <c r="E353" s="10">
        <v>6.4</v>
      </c>
      <c r="F353" s="45">
        <f t="shared" si="10"/>
        <v>98.46153846153847</v>
      </c>
      <c r="G353" s="45">
        <f t="shared" si="11"/>
        <v>98.46153846153847</v>
      </c>
    </row>
    <row r="354" spans="1:7" ht="25.5">
      <c r="A354" s="2" t="s">
        <v>334</v>
      </c>
      <c r="B354" s="9" t="s">
        <v>357</v>
      </c>
      <c r="C354" s="10">
        <v>8.7</v>
      </c>
      <c r="D354" s="10">
        <v>8.7</v>
      </c>
      <c r="E354" s="10">
        <v>8.53</v>
      </c>
      <c r="F354" s="45">
        <f t="shared" si="10"/>
        <v>98.04597701149426</v>
      </c>
      <c r="G354" s="45">
        <f t="shared" si="11"/>
        <v>98.04597701149426</v>
      </c>
    </row>
    <row r="355" spans="1:7" ht="25.5">
      <c r="A355" s="2" t="s">
        <v>334</v>
      </c>
      <c r="B355" s="9" t="s">
        <v>358</v>
      </c>
      <c r="C355" s="10">
        <v>30.8</v>
      </c>
      <c r="D355" s="10">
        <v>30.8</v>
      </c>
      <c r="E355" s="10">
        <v>30.08</v>
      </c>
      <c r="F355" s="45">
        <f t="shared" si="10"/>
        <v>97.66233766233765</v>
      </c>
      <c r="G355" s="45">
        <f t="shared" si="11"/>
        <v>97.66233766233765</v>
      </c>
    </row>
    <row r="356" spans="1:7" ht="15">
      <c r="A356" s="6" t="s">
        <v>334</v>
      </c>
      <c r="B356" s="7" t="s">
        <v>359</v>
      </c>
      <c r="C356" s="8">
        <v>885.2</v>
      </c>
      <c r="D356" s="8">
        <v>885.2</v>
      </c>
      <c r="E356" s="8">
        <v>885.01</v>
      </c>
      <c r="F356" s="43">
        <f t="shared" si="10"/>
        <v>99.97853592408494</v>
      </c>
      <c r="G356" s="43">
        <f t="shared" si="11"/>
        <v>99.97853592408494</v>
      </c>
    </row>
    <row r="357" spans="1:7" ht="25.5">
      <c r="A357" s="2" t="s">
        <v>334</v>
      </c>
      <c r="B357" s="9" t="s">
        <v>360</v>
      </c>
      <c r="C357" s="10">
        <v>790.6</v>
      </c>
      <c r="D357" s="10">
        <v>790.6</v>
      </c>
      <c r="E357" s="10">
        <v>790.52</v>
      </c>
      <c r="F357" s="45">
        <f t="shared" si="10"/>
        <v>99.98988110295977</v>
      </c>
      <c r="G357" s="45">
        <f t="shared" si="11"/>
        <v>99.98988110295977</v>
      </c>
    </row>
    <row r="358" spans="1:7" ht="25.5">
      <c r="A358" s="2" t="s">
        <v>334</v>
      </c>
      <c r="B358" s="9" t="s">
        <v>361</v>
      </c>
      <c r="C358" s="10">
        <v>26.4</v>
      </c>
      <c r="D358" s="10">
        <v>26.4</v>
      </c>
      <c r="E358" s="10">
        <v>26.34</v>
      </c>
      <c r="F358" s="45">
        <f t="shared" si="10"/>
        <v>99.77272727272728</v>
      </c>
      <c r="G358" s="45">
        <f t="shared" si="11"/>
        <v>99.77272727272728</v>
      </c>
    </row>
    <row r="359" spans="1:7" ht="25.5">
      <c r="A359" s="2" t="s">
        <v>334</v>
      </c>
      <c r="B359" s="9" t="s">
        <v>362</v>
      </c>
      <c r="C359" s="10">
        <v>25.6</v>
      </c>
      <c r="D359" s="10">
        <v>25.6</v>
      </c>
      <c r="E359" s="10">
        <v>25.56</v>
      </c>
      <c r="F359" s="45">
        <f t="shared" si="10"/>
        <v>99.84374999999999</v>
      </c>
      <c r="G359" s="45">
        <f t="shared" si="11"/>
        <v>99.84374999999999</v>
      </c>
    </row>
    <row r="360" spans="1:7" ht="25.5">
      <c r="A360" s="2" t="s">
        <v>334</v>
      </c>
      <c r="B360" s="9" t="s">
        <v>363</v>
      </c>
      <c r="C360" s="10">
        <v>42.6</v>
      </c>
      <c r="D360" s="10">
        <v>42.6</v>
      </c>
      <c r="E360" s="10">
        <v>42.6</v>
      </c>
      <c r="F360" s="45">
        <f t="shared" si="10"/>
        <v>100</v>
      </c>
      <c r="G360" s="45">
        <f t="shared" si="11"/>
        <v>100</v>
      </c>
    </row>
    <row r="361" spans="1:7" ht="25.5">
      <c r="A361" s="2" t="s">
        <v>334</v>
      </c>
      <c r="B361" s="9" t="s">
        <v>364</v>
      </c>
      <c r="C361" s="10">
        <v>26816.9</v>
      </c>
      <c r="D361" s="10">
        <v>11190.9</v>
      </c>
      <c r="E361" s="10">
        <v>11188.9</v>
      </c>
      <c r="F361" s="45">
        <f t="shared" si="10"/>
        <v>99.9821283364162</v>
      </c>
      <c r="G361" s="45">
        <f t="shared" si="11"/>
        <v>41.723316266980895</v>
      </c>
    </row>
    <row r="362" spans="1:7" ht="25.5">
      <c r="A362" s="2" t="s">
        <v>334</v>
      </c>
      <c r="B362" s="9" t="s">
        <v>365</v>
      </c>
      <c r="C362" s="10">
        <v>118.5</v>
      </c>
      <c r="D362" s="10">
        <v>62</v>
      </c>
      <c r="E362" s="10">
        <v>41.74</v>
      </c>
      <c r="F362" s="45">
        <f t="shared" si="10"/>
        <v>67.3225806451613</v>
      </c>
      <c r="G362" s="45">
        <f t="shared" si="11"/>
        <v>35.22362869198312</v>
      </c>
    </row>
    <row r="363" spans="1:7" ht="25.5">
      <c r="A363" s="2" t="s">
        <v>334</v>
      </c>
      <c r="B363" s="9" t="s">
        <v>366</v>
      </c>
      <c r="C363" s="10">
        <v>56</v>
      </c>
      <c r="D363" s="10">
        <v>34</v>
      </c>
      <c r="E363" s="10">
        <v>21.08</v>
      </c>
      <c r="F363" s="45">
        <f t="shared" si="10"/>
        <v>62</v>
      </c>
      <c r="G363" s="45">
        <f t="shared" si="11"/>
        <v>37.64285714285714</v>
      </c>
    </row>
    <row r="364" spans="1:7" ht="25.5">
      <c r="A364" s="2" t="s">
        <v>367</v>
      </c>
      <c r="B364" s="9" t="s">
        <v>178</v>
      </c>
      <c r="C364" s="10">
        <v>9517.2</v>
      </c>
      <c r="D364" s="10">
        <v>7783.2</v>
      </c>
      <c r="E364" s="10">
        <v>7608.6</v>
      </c>
      <c r="F364" s="45">
        <f t="shared" si="10"/>
        <v>97.75670675300648</v>
      </c>
      <c r="G364" s="45">
        <f t="shared" si="11"/>
        <v>79.94578237296683</v>
      </c>
    </row>
    <row r="365" spans="1:7" ht="25.5">
      <c r="A365" s="2" t="s">
        <v>368</v>
      </c>
      <c r="B365" s="9" t="s">
        <v>369</v>
      </c>
      <c r="C365" s="10">
        <v>3276</v>
      </c>
      <c r="D365" s="10">
        <v>2282</v>
      </c>
      <c r="E365" s="10">
        <v>1371.75</v>
      </c>
      <c r="F365" s="45">
        <f t="shared" si="10"/>
        <v>60.11174408413672</v>
      </c>
      <c r="G365" s="45">
        <f t="shared" si="11"/>
        <v>41.87271062271062</v>
      </c>
    </row>
    <row r="366" spans="1:7" ht="25.5">
      <c r="A366" s="2" t="s">
        <v>368</v>
      </c>
      <c r="B366" s="9" t="s">
        <v>399</v>
      </c>
      <c r="C366" s="10">
        <v>1161</v>
      </c>
      <c r="D366" s="10">
        <v>1161</v>
      </c>
      <c r="E366" s="10">
        <v>1091.58</v>
      </c>
      <c r="F366" s="45">
        <f t="shared" si="10"/>
        <v>94.02067183462532</v>
      </c>
      <c r="G366" s="45">
        <f t="shared" si="11"/>
        <v>94.02067183462532</v>
      </c>
    </row>
    <row r="367" spans="1:7" ht="25.5">
      <c r="A367" s="2" t="s">
        <v>368</v>
      </c>
      <c r="B367" s="9" t="s">
        <v>370</v>
      </c>
      <c r="C367" s="10">
        <v>127</v>
      </c>
      <c r="D367" s="10">
        <v>127</v>
      </c>
      <c r="E367" s="10">
        <v>93.04</v>
      </c>
      <c r="F367" s="45">
        <f t="shared" si="10"/>
        <v>73.25984251968505</v>
      </c>
      <c r="G367" s="45">
        <f t="shared" si="11"/>
        <v>73.25984251968505</v>
      </c>
    </row>
    <row r="368" spans="1:7" ht="25.5">
      <c r="A368" s="2" t="s">
        <v>368</v>
      </c>
      <c r="B368" s="9" t="s">
        <v>371</v>
      </c>
      <c r="C368" s="10">
        <v>197</v>
      </c>
      <c r="D368" s="10">
        <v>197</v>
      </c>
      <c r="E368" s="10">
        <v>196.15</v>
      </c>
      <c r="F368" s="45">
        <f t="shared" si="10"/>
        <v>99.56852791878173</v>
      </c>
      <c r="G368" s="45">
        <f t="shared" si="11"/>
        <v>99.56852791878173</v>
      </c>
    </row>
    <row r="369" spans="1:7" ht="14.25">
      <c r="A369" s="2" t="s">
        <v>368</v>
      </c>
      <c r="B369" s="9" t="s">
        <v>372</v>
      </c>
      <c r="C369" s="10">
        <v>13</v>
      </c>
      <c r="D369" s="10">
        <v>13</v>
      </c>
      <c r="E369" s="10">
        <v>11.5</v>
      </c>
      <c r="F369" s="45">
        <f t="shared" si="10"/>
        <v>88.46153846153845</v>
      </c>
      <c r="G369" s="45">
        <f t="shared" si="11"/>
        <v>88.46153846153845</v>
      </c>
    </row>
    <row r="370" spans="1:7" ht="14.25">
      <c r="A370" s="2" t="s">
        <v>368</v>
      </c>
      <c r="B370" s="9" t="s">
        <v>373</v>
      </c>
      <c r="C370" s="10">
        <v>573</v>
      </c>
      <c r="D370" s="10">
        <v>573</v>
      </c>
      <c r="E370" s="10">
        <v>569.61</v>
      </c>
      <c r="F370" s="45">
        <f t="shared" si="10"/>
        <v>99.40837696335079</v>
      </c>
      <c r="G370" s="45">
        <f t="shared" si="11"/>
        <v>99.40837696335079</v>
      </c>
    </row>
    <row r="371" spans="1:7" ht="25.5">
      <c r="A371" s="2" t="s">
        <v>368</v>
      </c>
      <c r="B371" s="9" t="s">
        <v>374</v>
      </c>
      <c r="C371" s="10">
        <v>123</v>
      </c>
      <c r="D371" s="10">
        <v>123</v>
      </c>
      <c r="E371" s="10">
        <v>93.78</v>
      </c>
      <c r="F371" s="45">
        <f t="shared" si="10"/>
        <v>76.2439024390244</v>
      </c>
      <c r="G371" s="45">
        <f t="shared" si="11"/>
        <v>76.2439024390244</v>
      </c>
    </row>
    <row r="372" spans="1:7" ht="14.25">
      <c r="A372" s="2" t="s">
        <v>368</v>
      </c>
      <c r="B372" s="9" t="s">
        <v>375</v>
      </c>
      <c r="C372" s="10">
        <v>128</v>
      </c>
      <c r="D372" s="10">
        <v>128</v>
      </c>
      <c r="E372" s="10">
        <v>127.5</v>
      </c>
      <c r="F372" s="45">
        <f t="shared" si="10"/>
        <v>99.609375</v>
      </c>
      <c r="G372" s="45">
        <f t="shared" si="11"/>
        <v>99.609375</v>
      </c>
    </row>
    <row r="373" spans="1:7" ht="14.25">
      <c r="A373" s="2" t="s">
        <v>368</v>
      </c>
      <c r="B373" s="9" t="s">
        <v>403</v>
      </c>
      <c r="C373" s="10">
        <v>4917.8</v>
      </c>
      <c r="D373" s="10">
        <v>4626.8</v>
      </c>
      <c r="E373" s="10">
        <v>889.7</v>
      </c>
      <c r="F373" s="45">
        <f t="shared" si="10"/>
        <v>19.229272931615803</v>
      </c>
      <c r="G373" s="45">
        <f t="shared" si="11"/>
        <v>18.091422994021716</v>
      </c>
    </row>
    <row r="374" spans="1:7" ht="25.5">
      <c r="A374" s="2" t="s">
        <v>368</v>
      </c>
      <c r="B374" s="9" t="s">
        <v>376</v>
      </c>
      <c r="C374" s="10">
        <v>1233</v>
      </c>
      <c r="D374" s="10">
        <v>942</v>
      </c>
      <c r="E374" s="10">
        <v>0</v>
      </c>
      <c r="F374" s="45">
        <f t="shared" si="10"/>
        <v>0</v>
      </c>
      <c r="G374" s="45">
        <f t="shared" si="11"/>
        <v>0</v>
      </c>
    </row>
    <row r="375" spans="1:7" ht="25.5">
      <c r="A375" s="2" t="s">
        <v>368</v>
      </c>
      <c r="B375" s="9" t="s">
        <v>377</v>
      </c>
      <c r="C375" s="10">
        <v>1020.8</v>
      </c>
      <c r="D375" s="10">
        <v>1020.8</v>
      </c>
      <c r="E375" s="10">
        <v>889.7</v>
      </c>
      <c r="F375" s="45">
        <f t="shared" si="10"/>
        <v>87.15713166144201</v>
      </c>
      <c r="G375" s="45">
        <f t="shared" si="11"/>
        <v>87.15713166144201</v>
      </c>
    </row>
    <row r="376" spans="1:7" ht="38.25">
      <c r="A376" s="18" t="s">
        <v>368</v>
      </c>
      <c r="B376" s="19" t="s">
        <v>378</v>
      </c>
      <c r="C376" s="20">
        <v>2664</v>
      </c>
      <c r="D376" s="20">
        <v>2664</v>
      </c>
      <c r="E376" s="20">
        <v>0</v>
      </c>
      <c r="F376" s="45">
        <f t="shared" si="10"/>
        <v>0</v>
      </c>
      <c r="G376" s="45">
        <f t="shared" si="11"/>
        <v>0</v>
      </c>
    </row>
    <row r="377" spans="1:7" s="5" customFormat="1" ht="14.25">
      <c r="A377" s="2"/>
      <c r="B377" s="9"/>
      <c r="C377" s="21"/>
      <c r="D377" s="21"/>
      <c r="E377" s="21"/>
      <c r="F377" s="45"/>
      <c r="G377" s="45"/>
    </row>
    <row r="378" spans="1:7" ht="15">
      <c r="A378" s="6"/>
      <c r="B378" s="7" t="s">
        <v>404</v>
      </c>
      <c r="C378" s="8">
        <v>2195423.35</v>
      </c>
      <c r="D378" s="8">
        <v>1700229.22</v>
      </c>
      <c r="E378" s="8">
        <v>1459849.29</v>
      </c>
      <c r="F378" s="43">
        <f t="shared" si="10"/>
        <v>85.86191043111235</v>
      </c>
      <c r="G378" s="43">
        <f t="shared" si="11"/>
        <v>66.49511539539743</v>
      </c>
    </row>
    <row r="379" spans="1:7" ht="12.75">
      <c r="A379" s="6"/>
      <c r="B379" s="7"/>
      <c r="C379" s="8"/>
      <c r="D379" s="8"/>
      <c r="E379" s="8"/>
      <c r="F379" s="15"/>
      <c r="G379" s="15"/>
    </row>
    <row r="380" spans="1:7" ht="12.75">
      <c r="A380" s="2"/>
      <c r="B380" s="9" t="s">
        <v>405</v>
      </c>
      <c r="C380" s="21">
        <f>C390-C378</f>
        <v>-43389</v>
      </c>
      <c r="D380" s="21">
        <f>D390-D378</f>
        <v>-32930.299999999814</v>
      </c>
      <c r="E380" s="21">
        <f>E390-E378</f>
        <v>184706.01</v>
      </c>
      <c r="F380" s="16"/>
      <c r="G380" s="16"/>
    </row>
    <row r="381" spans="1:7" ht="25.5">
      <c r="A381" s="2"/>
      <c r="B381" s="9" t="s">
        <v>408</v>
      </c>
      <c r="C381" s="21">
        <f>C380/C391*(-100)</f>
        <v>8.663469927662053</v>
      </c>
      <c r="D381" s="21">
        <f>D380/D391*(-100)</f>
        <v>8.985270920367354</v>
      </c>
      <c r="E381" s="21"/>
      <c r="F381" s="16"/>
      <c r="G381" s="16"/>
    </row>
    <row r="382" spans="1:7" s="17" customFormat="1" ht="36.75" customHeight="1">
      <c r="A382" s="6"/>
      <c r="B382" s="7" t="s">
        <v>409</v>
      </c>
      <c r="C382" s="22">
        <f>C383+C386</f>
        <v>43389</v>
      </c>
      <c r="D382" s="22">
        <f>D383+D386</f>
        <v>32930.3</v>
      </c>
      <c r="E382" s="22">
        <f>E383+E386+E389</f>
        <v>-184706</v>
      </c>
      <c r="F382" s="15"/>
      <c r="G382" s="15"/>
    </row>
    <row r="383" spans="1:7" ht="12.75">
      <c r="A383" s="2" t="s">
        <v>410</v>
      </c>
      <c r="B383" s="9" t="s">
        <v>411</v>
      </c>
      <c r="C383" s="21">
        <f>C384-C385</f>
        <v>0</v>
      </c>
      <c r="D383" s="21">
        <f>D384-D385</f>
        <v>0</v>
      </c>
      <c r="E383" s="21">
        <f>E384-E385</f>
        <v>-184922.9</v>
      </c>
      <c r="F383" s="16"/>
      <c r="G383" s="16"/>
    </row>
    <row r="384" spans="1:7" ht="12.75">
      <c r="A384" s="2"/>
      <c r="B384" s="9" t="s">
        <v>412</v>
      </c>
      <c r="C384" s="21">
        <v>29684</v>
      </c>
      <c r="D384" s="21">
        <v>29684</v>
      </c>
      <c r="E384" s="21">
        <v>29684</v>
      </c>
      <c r="F384" s="16">
        <f>E384/D384*100</f>
        <v>100</v>
      </c>
      <c r="G384" s="16">
        <f>E384/C384*100</f>
        <v>100</v>
      </c>
    </row>
    <row r="385" spans="1:7" ht="12.75">
      <c r="A385" s="2"/>
      <c r="B385" s="9" t="s">
        <v>413</v>
      </c>
      <c r="C385" s="21">
        <v>29684</v>
      </c>
      <c r="D385" s="21">
        <v>29684</v>
      </c>
      <c r="E385" s="21">
        <v>214606.9</v>
      </c>
      <c r="F385" s="16">
        <f>E385/D385*100</f>
        <v>722.9716345505996</v>
      </c>
      <c r="G385" s="16">
        <f>E385/C385*100</f>
        <v>722.9716345505996</v>
      </c>
    </row>
    <row r="386" spans="1:7" ht="12.75">
      <c r="A386" s="2" t="s">
        <v>414</v>
      </c>
      <c r="B386" s="9" t="s">
        <v>415</v>
      </c>
      <c r="C386" s="21">
        <f>C387-C388</f>
        <v>43389</v>
      </c>
      <c r="D386" s="21">
        <f>D387-D388</f>
        <v>32930.3</v>
      </c>
      <c r="E386" s="21">
        <f>E387-E388</f>
        <v>0</v>
      </c>
      <c r="F386" s="16">
        <f>E386/D386*100</f>
        <v>0</v>
      </c>
      <c r="G386" s="16">
        <f>E386/C386*100</f>
        <v>0</v>
      </c>
    </row>
    <row r="387" spans="1:7" ht="12.75">
      <c r="A387" s="2"/>
      <c r="B387" s="9" t="s">
        <v>416</v>
      </c>
      <c r="C387" s="21">
        <v>100000</v>
      </c>
      <c r="D387" s="21">
        <v>81000</v>
      </c>
      <c r="E387" s="21">
        <v>50000</v>
      </c>
      <c r="F387" s="16">
        <f>E387/D387*100</f>
        <v>61.72839506172839</v>
      </c>
      <c r="G387" s="16">
        <f>E387/C387*100</f>
        <v>50</v>
      </c>
    </row>
    <row r="388" spans="1:7" ht="12.75">
      <c r="A388" s="2"/>
      <c r="B388" s="9" t="s">
        <v>417</v>
      </c>
      <c r="C388" s="21">
        <v>56611</v>
      </c>
      <c r="D388" s="21">
        <v>48069.7</v>
      </c>
      <c r="E388" s="21">
        <v>50000</v>
      </c>
      <c r="F388" s="16">
        <f>E388/D388*100</f>
        <v>104.01562730784674</v>
      </c>
      <c r="G388" s="16">
        <f>E388/C388*100</f>
        <v>88.3220575506527</v>
      </c>
    </row>
    <row r="389" spans="1:7" ht="12.75">
      <c r="A389" s="2" t="s">
        <v>418</v>
      </c>
      <c r="B389" s="9" t="s">
        <v>419</v>
      </c>
      <c r="C389" s="21"/>
      <c r="D389" s="21"/>
      <c r="E389" s="21">
        <v>216.9</v>
      </c>
      <c r="F389" s="16"/>
      <c r="G389" s="16"/>
    </row>
    <row r="390" spans="1:7" ht="12.75" hidden="1">
      <c r="A390" s="2"/>
      <c r="B390" s="9" t="s">
        <v>406</v>
      </c>
      <c r="C390" s="21">
        <v>2152034.35</v>
      </c>
      <c r="D390" s="21">
        <f>C390-484735.43</f>
        <v>1667298.9200000002</v>
      </c>
      <c r="E390" s="21">
        <v>1644555.3</v>
      </c>
      <c r="F390" s="16"/>
      <c r="G390" s="16"/>
    </row>
    <row r="391" spans="1:7" ht="12.75" hidden="1">
      <c r="A391" s="2"/>
      <c r="B391" s="9" t="s">
        <v>407</v>
      </c>
      <c r="C391" s="21">
        <v>500827.04</v>
      </c>
      <c r="D391" s="21">
        <f>C391-134335.03</f>
        <v>366492.01</v>
      </c>
      <c r="E391" s="21">
        <v>343900.8</v>
      </c>
      <c r="F391" s="16"/>
      <c r="G391" s="16"/>
    </row>
    <row r="392" spans="1:7" ht="12.75">
      <c r="A392" s="2"/>
      <c r="B392" s="9"/>
      <c r="C392" s="21"/>
      <c r="D392" s="21"/>
      <c r="E392" s="21"/>
      <c r="F392" s="16"/>
      <c r="G392" s="16"/>
    </row>
    <row r="395" ht="12.75">
      <c r="B395" s="11" t="s">
        <v>421</v>
      </c>
    </row>
    <row r="396" ht="12.75">
      <c r="B396" s="11" t="s">
        <v>422</v>
      </c>
    </row>
    <row r="399" spans="3:5" ht="12.75">
      <c r="C399" s="3">
        <f>C20+C54+C56+C63+C75+C132+C136+C262+C276+C306</f>
        <v>2195423.3499999996</v>
      </c>
      <c r="D399" s="3">
        <f>D20+D54+D56+D63+D75+D132+D136+D262+D276+D306</f>
        <v>1700229.22</v>
      </c>
      <c r="E399" s="3">
        <f>E20+E54+E56+E63+E75+E132+E136+E262+E276+E306</f>
        <v>1459849.28</v>
      </c>
    </row>
  </sheetData>
  <mergeCells count="1">
    <mergeCell ref="C4:G4"/>
  </mergeCells>
  <printOptions/>
  <pageMargins left="0.35433070866141736" right="0.35433070866141736" top="0.1968503937007874" bottom="0.1968503937007874" header="0.5118110236220472" footer="0.5118110236220472"/>
  <pageSetup fitToHeight="57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</dc:creator>
  <cp:keywords/>
  <dc:description/>
  <cp:lastModifiedBy>msmain</cp:lastModifiedBy>
  <cp:lastPrinted>2006-11-29T06:07:29Z</cp:lastPrinted>
  <dcterms:created xsi:type="dcterms:W3CDTF">2005-12-28T19:43:42Z</dcterms:created>
  <dcterms:modified xsi:type="dcterms:W3CDTF">2007-01-10T06:18:41Z</dcterms:modified>
  <cp:category/>
  <cp:version/>
  <cp:contentType/>
  <cp:contentStatus/>
</cp:coreProperties>
</file>