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295" windowHeight="10950" activeTab="1"/>
  </bookViews>
  <sheets>
    <sheet name="Визы" sheetId="1" r:id="rId1"/>
    <sheet name="Квартал" sheetId="2" r:id="rId2"/>
  </sheets>
  <definedNames>
    <definedName name="Z_210B0090_573D_4C14_BB4D_B2C63006657A_.wvu.PrintArea" localSheetId="0" hidden="1">'Визы'!$A$1:$B$36</definedName>
    <definedName name="Z_6F7F2B2F_4324_4976_8A65_77BA0A61269D_.wvu.PrintArea" localSheetId="0" hidden="1">'Визы'!$A$1:$B$88</definedName>
    <definedName name="Z_A13C28EB_AC64_4D61_983B_364D23C66144_.wvu.PrintArea" localSheetId="0" hidden="1">'Визы'!$A$1:$B$35</definedName>
    <definedName name="Z_C77813EF_DB5F_4A3D_AC46_41F35E51795F_.wvu.PrintArea" localSheetId="0" hidden="1">'Визы'!$A$7:$B$35</definedName>
    <definedName name="Z_D55972E9_67B4_4688_A9DB_4AE445FAF453_.wvu.PrintArea" localSheetId="0" hidden="1">'Визы'!$A$1:$B$36</definedName>
    <definedName name="_xlnm.Print_Titles" localSheetId="1">'Квартал'!$6:$6</definedName>
    <definedName name="_xlnm.Print_Area" localSheetId="0">'Визы'!$A$1:$B$51</definedName>
  </definedNames>
  <calcPr fullCalcOnLoad="1"/>
</workbook>
</file>

<file path=xl/sharedStrings.xml><?xml version="1.0" encoding="utf-8"?>
<sst xmlns="http://schemas.openxmlformats.org/spreadsheetml/2006/main" count="83" uniqueCount="53">
  <si>
    <t>Думы ЗАТО Северск</t>
  </si>
  <si>
    <t>(тыс.руб.)</t>
  </si>
  <si>
    <t>№ п/п</t>
  </si>
  <si>
    <t>Получатели бюджетных средств</t>
  </si>
  <si>
    <t>План 1 квартала</t>
  </si>
  <si>
    <t>План 2 квартала</t>
  </si>
  <si>
    <t>Балацкая О.В.</t>
  </si>
  <si>
    <t>77 23 83</t>
  </si>
  <si>
    <t>Майорова И.И.</t>
  </si>
  <si>
    <t>Шаперова О.Ю.</t>
  </si>
  <si>
    <t>Михайлина Л.Е.</t>
  </si>
  <si>
    <t>Юртаева Н.В.</t>
  </si>
  <si>
    <t>Галева О.Д.</t>
  </si>
  <si>
    <t>Буланкина Н.В.</t>
  </si>
  <si>
    <t>Овчинникова А.Н.</t>
  </si>
  <si>
    <t>Маскаева Л.С.</t>
  </si>
  <si>
    <t>Выборова Л.О.</t>
  </si>
  <si>
    <t>77 38 56</t>
  </si>
  <si>
    <t>от____________2006 №______</t>
  </si>
  <si>
    <t>(плюс, минус)</t>
  </si>
  <si>
    <t>Уточ. план 4 квартала</t>
  </si>
  <si>
    <t>Уточ. план 3 квартала</t>
  </si>
  <si>
    <t>Уточ. план 2006 года</t>
  </si>
  <si>
    <t>Утв. план 4 квартала</t>
  </si>
  <si>
    <t>Утв. план 3 квартала</t>
  </si>
  <si>
    <t>Утв. план 2006 года</t>
  </si>
  <si>
    <t>08</t>
  </si>
  <si>
    <t>ВСЕГО в том числе:</t>
  </si>
  <si>
    <t>МУ ЦГБ</t>
  </si>
  <si>
    <t>МУ ЦДБ</t>
  </si>
  <si>
    <t>МУ "Музей г.Северска"</t>
  </si>
  <si>
    <t>МУ "Самусьский центр культуры"</t>
  </si>
  <si>
    <t>МУ "МТ "Наш мир"</t>
  </si>
  <si>
    <t>МУ "СМТ"</t>
  </si>
  <si>
    <t>Детский театр</t>
  </si>
  <si>
    <t>МУ "Археологическая инспекция"</t>
  </si>
  <si>
    <t>МУ "СПП"</t>
  </si>
  <si>
    <t>МП ЗАТО Северск СМИ ИА "Радио Северска"</t>
  </si>
  <si>
    <t>ООО "Северская телекомпания"</t>
  </si>
  <si>
    <t>С.М.И. МУ газета "Диалог"</t>
  </si>
  <si>
    <t>МУ Редакция СМИ городской журнал "Северский меридиан"</t>
  </si>
  <si>
    <t>формула</t>
  </si>
  <si>
    <t>01</t>
  </si>
  <si>
    <t>03</t>
  </si>
  <si>
    <t>04</t>
  </si>
  <si>
    <t>план 9 месяцев</t>
  </si>
  <si>
    <t>% испол-нения годового плана</t>
  </si>
  <si>
    <t xml:space="preserve">Исполнение </t>
  </si>
  <si>
    <t>% испол-нения плана 9 месяцев</t>
  </si>
  <si>
    <t>Приложение 33 к Решению</t>
  </si>
  <si>
    <t xml:space="preserve">ВСЕГО </t>
  </si>
  <si>
    <t>Людмила Семеновна Маскаева</t>
  </si>
  <si>
    <t>Информация по расходам на выплату стимулирующих надбавок  отдельным категориям работников  муниципальных учреждений  культуры  ЗАТО Северск в 2006 г. за счет средств субвенции областного бюджета на основании Закона Томской области от 11.07.2006              № 136-ОЗ "О выделении  субвенций местным бюджетам для установления стимулирующих выплат работникам муниципальных учреждений культуры и искусства"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</si>
</sst>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4"/>
      <name val="Arial"/>
      <family val="0"/>
    </font>
    <font>
      <b/>
      <sz val="14"/>
      <name val="Arial Cyr"/>
      <family val="0"/>
    </font>
    <font>
      <sz val="13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6" fillId="2" borderId="0" xfId="18" applyNumberFormat="1" applyFont="1" applyFill="1" applyBorder="1" applyAlignment="1" applyProtection="1">
      <alignment horizontal="right" vertical="center"/>
      <protection/>
    </xf>
    <xf numFmtId="165" fontId="8" fillId="2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" fontId="9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165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2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165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 quotePrefix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right" vertical="center"/>
    </xf>
    <xf numFmtId="49" fontId="7" fillId="3" borderId="3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49" fontId="9" fillId="0" borderId="1" xfId="0" applyNumberFormat="1" applyFont="1" applyFill="1" applyBorder="1" applyAlignment="1">
      <alignment horizontal="right" vertical="center"/>
    </xf>
    <xf numFmtId="49" fontId="9" fillId="0" borderId="3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1" xfId="0" applyNumberFormat="1" applyFont="1" applyFill="1" applyBorder="1" applyAlignment="1" quotePrefix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left" vertical="center" wrapText="1"/>
    </xf>
    <xf numFmtId="0" fontId="13" fillId="0" borderId="1" xfId="19" applyFont="1" applyFill="1" applyBorder="1" applyAlignment="1">
      <alignment vertical="center" wrapText="1"/>
      <protection/>
    </xf>
    <xf numFmtId="0" fontId="9" fillId="0" borderId="1" xfId="0" applyFont="1" applyBorder="1" applyAlignment="1">
      <alignment/>
    </xf>
    <xf numFmtId="49" fontId="12" fillId="0" borderId="1" xfId="0" applyNumberFormat="1" applyFont="1" applyFill="1" applyBorder="1" applyAlignment="1">
      <alignment horizontal="right" vertical="center"/>
    </xf>
    <xf numFmtId="49" fontId="12" fillId="0" borderId="3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proekt_2005_1" xfId="18"/>
    <cellStyle name="Обычный_Лист1" xfId="19"/>
    <cellStyle name="Followed Hyperlink" xfId="20"/>
    <cellStyle name="Percent" xfId="21"/>
    <cellStyle name="Comma" xfId="22"/>
    <cellStyle name="Comma [0]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A88"/>
  <sheetViews>
    <sheetView view="pageBreakPreview" zoomScale="75" zoomScaleSheetLayoutView="75" workbookViewId="0" topLeftCell="A7">
      <selection activeCell="J41" sqref="J41"/>
    </sheetView>
  </sheetViews>
  <sheetFormatPr defaultColWidth="9.00390625" defaultRowHeight="12.75"/>
  <cols>
    <col min="1" max="1" width="9.25390625" style="17" bestFit="1" customWidth="1"/>
    <col min="2" max="2" width="18.375" style="0" customWidth="1"/>
  </cols>
  <sheetData>
    <row r="30" ht="13.5" customHeight="1"/>
    <row r="33" ht="17.2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>
      <c r="A41" s="21" t="s">
        <v>6</v>
      </c>
    </row>
    <row r="42" ht="15.75" customHeight="1">
      <c r="A42" s="17">
        <v>773859</v>
      </c>
    </row>
    <row r="43" ht="15.75" customHeight="1"/>
    <row r="44" ht="15.75" customHeight="1"/>
    <row r="45" ht="249" customHeight="1"/>
    <row r="48" ht="15">
      <c r="A48" s="21" t="s">
        <v>6</v>
      </c>
    </row>
    <row r="49" ht="15">
      <c r="A49" s="17">
        <v>773859</v>
      </c>
    </row>
    <row r="50" ht="15" customHeight="1"/>
    <row r="51" ht="11.25" customHeight="1"/>
    <row r="52" ht="15">
      <c r="A52" s="17" t="s">
        <v>7</v>
      </c>
    </row>
    <row r="53" ht="15">
      <c r="A53" s="17">
        <v>773858</v>
      </c>
    </row>
    <row r="56" ht="15">
      <c r="A56" s="17" t="s">
        <v>8</v>
      </c>
    </row>
    <row r="57" ht="15">
      <c r="A57" s="17">
        <v>773884</v>
      </c>
    </row>
    <row r="59" ht="15">
      <c r="A59" s="17" t="s">
        <v>9</v>
      </c>
    </row>
    <row r="60" ht="15">
      <c r="A60" s="17">
        <v>773887</v>
      </c>
    </row>
    <row r="62" ht="15">
      <c r="A62" s="17" t="s">
        <v>6</v>
      </c>
    </row>
    <row r="63" ht="15">
      <c r="A63" s="17">
        <v>773859</v>
      </c>
    </row>
    <row r="65" ht="15">
      <c r="A65" s="17" t="s">
        <v>10</v>
      </c>
    </row>
    <row r="66" ht="15">
      <c r="A66" s="17">
        <v>773818</v>
      </c>
    </row>
    <row r="68" ht="15">
      <c r="A68" s="17" t="s">
        <v>11</v>
      </c>
    </row>
    <row r="69" ht="15">
      <c r="A69" s="17">
        <v>773886</v>
      </c>
    </row>
    <row r="71" ht="15">
      <c r="A71" s="17" t="s">
        <v>12</v>
      </c>
    </row>
    <row r="72" ht="15">
      <c r="A72" s="17">
        <v>773857</v>
      </c>
    </row>
    <row r="74" ht="15">
      <c r="A74" s="17" t="s">
        <v>11</v>
      </c>
    </row>
    <row r="75" ht="15">
      <c r="A75" s="17">
        <v>773886</v>
      </c>
    </row>
    <row r="77" ht="15">
      <c r="A77" s="17" t="s">
        <v>13</v>
      </c>
    </row>
    <row r="78" ht="15">
      <c r="A78" s="17">
        <v>773883</v>
      </c>
    </row>
    <row r="80" ht="15">
      <c r="A80" s="17" t="s">
        <v>14</v>
      </c>
    </row>
    <row r="81" ht="15">
      <c r="A81" s="17">
        <v>773925</v>
      </c>
    </row>
    <row r="84" ht="15">
      <c r="A84" s="17" t="s">
        <v>15</v>
      </c>
    </row>
    <row r="85" ht="15">
      <c r="A85" s="17" t="s">
        <v>7</v>
      </c>
    </row>
    <row r="87" ht="15">
      <c r="A87" s="17" t="s">
        <v>16</v>
      </c>
    </row>
    <row r="88" ht="15">
      <c r="A88" s="17" t="s">
        <v>17</v>
      </c>
    </row>
  </sheetData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75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83"/>
  <sheetViews>
    <sheetView showZeros="0" tabSelected="1" zoomScale="75" zoomScaleNormal="75" workbookViewId="0" topLeftCell="F1">
      <selection activeCell="F1" sqref="F1"/>
    </sheetView>
  </sheetViews>
  <sheetFormatPr defaultColWidth="9.00390625" defaultRowHeight="12.75" outlineLevelRow="1" outlineLevelCol="1"/>
  <cols>
    <col min="1" max="3" width="0" style="0" hidden="1" customWidth="1" outlineLevel="1"/>
    <col min="4" max="4" width="14.75390625" style="0" hidden="1" customWidth="1" outlineLevel="1"/>
    <col min="5" max="5" width="0" style="0" hidden="1" customWidth="1" outlineLevel="1"/>
    <col min="6" max="6" width="9.25390625" style="0" customWidth="1" collapsed="1"/>
    <col min="7" max="7" width="62.75390625" style="0" customWidth="1"/>
    <col min="8" max="8" width="13.625" style="0" hidden="1" customWidth="1" outlineLevel="1"/>
    <col min="9" max="9" width="12.75390625" style="0" hidden="1" customWidth="1" outlineLevel="1" collapsed="1"/>
    <col min="10" max="10" width="9.75390625" style="0" hidden="1" customWidth="1" outlineLevel="1"/>
    <col min="11" max="11" width="12.75390625" style="0" customWidth="1" collapsed="1"/>
    <col min="12" max="14" width="12.75390625" style="0" hidden="1" customWidth="1" outlineLevel="1"/>
    <col min="15" max="15" width="10.00390625" style="0" hidden="1" customWidth="1" outlineLevel="1"/>
    <col min="16" max="17" width="12.75390625" style="0" hidden="1" customWidth="1" outlineLevel="1"/>
    <col min="18" max="18" width="8.25390625" style="0" hidden="1" customWidth="1" outlineLevel="1"/>
    <col min="19" max="19" width="12.75390625" style="0" hidden="1" customWidth="1" outlineLevel="1"/>
    <col min="20" max="20" width="13.25390625" style="0" customWidth="1" collapsed="1"/>
    <col min="21" max="21" width="13.125" style="0" customWidth="1"/>
    <col min="22" max="22" width="12.875" style="0" customWidth="1"/>
    <col min="23" max="23" width="13.75390625" style="0" customWidth="1"/>
  </cols>
  <sheetData>
    <row r="1" spans="17:23" s="1" customFormat="1" ht="18">
      <c r="Q1" s="2"/>
      <c r="R1" s="2"/>
      <c r="W1" s="2" t="s">
        <v>49</v>
      </c>
    </row>
    <row r="2" spans="17:23" s="1" customFormat="1" ht="18">
      <c r="Q2" s="2"/>
      <c r="R2" s="2"/>
      <c r="W2" s="2" t="s">
        <v>0</v>
      </c>
    </row>
    <row r="3" spans="17:23" s="1" customFormat="1" ht="18">
      <c r="Q3" s="3"/>
      <c r="R3" s="3"/>
      <c r="W3" s="3" t="s">
        <v>18</v>
      </c>
    </row>
    <row r="4" spans="7:19" s="1" customFormat="1" ht="160.5" customHeight="1">
      <c r="G4" s="59" t="s">
        <v>52</v>
      </c>
      <c r="H4" s="59"/>
      <c r="I4" s="59"/>
      <c r="J4" s="59"/>
      <c r="K4" s="59"/>
      <c r="L4" s="59"/>
      <c r="M4" s="59"/>
      <c r="N4" s="16"/>
      <c r="O4" s="16"/>
      <c r="P4" s="16"/>
      <c r="Q4" s="3"/>
      <c r="R4" s="3"/>
      <c r="S4" s="3"/>
    </row>
    <row r="5" spans="17:23" s="1" customFormat="1" ht="16.5">
      <c r="Q5" s="4"/>
      <c r="R5" s="4"/>
      <c r="W5" s="4" t="s">
        <v>1</v>
      </c>
    </row>
    <row r="6" spans="6:23" s="1" customFormat="1" ht="105" customHeight="1">
      <c r="F6" s="20" t="s">
        <v>2</v>
      </c>
      <c r="G6" s="19" t="s">
        <v>3</v>
      </c>
      <c r="H6" s="19" t="s">
        <v>41</v>
      </c>
      <c r="I6" s="18" t="s">
        <v>25</v>
      </c>
      <c r="J6" s="18" t="s">
        <v>19</v>
      </c>
      <c r="K6" s="18" t="s">
        <v>22</v>
      </c>
      <c r="L6" s="18" t="s">
        <v>4</v>
      </c>
      <c r="M6" s="18" t="s">
        <v>5</v>
      </c>
      <c r="N6" s="18" t="s">
        <v>24</v>
      </c>
      <c r="O6" s="18" t="s">
        <v>19</v>
      </c>
      <c r="P6" s="18" t="s">
        <v>21</v>
      </c>
      <c r="Q6" s="18" t="s">
        <v>23</v>
      </c>
      <c r="R6" s="18" t="s">
        <v>19</v>
      </c>
      <c r="S6" s="18" t="s">
        <v>20</v>
      </c>
      <c r="T6" s="22" t="s">
        <v>45</v>
      </c>
      <c r="U6" s="22" t="s">
        <v>47</v>
      </c>
      <c r="V6" s="22" t="s">
        <v>48</v>
      </c>
      <c r="W6" s="22" t="s">
        <v>46</v>
      </c>
    </row>
    <row r="7" spans="1:23" s="31" customFormat="1" ht="18" hidden="1">
      <c r="A7" s="23"/>
      <c r="B7" s="23" t="s">
        <v>26</v>
      </c>
      <c r="C7" s="23"/>
      <c r="D7" s="23"/>
      <c r="E7" s="24"/>
      <c r="F7" s="25"/>
      <c r="G7" s="26" t="s">
        <v>27</v>
      </c>
      <c r="H7" s="26">
        <f>SUM(H8:H20)</f>
        <v>0</v>
      </c>
      <c r="I7" s="27">
        <f>SUM(I8:I20)</f>
        <v>0</v>
      </c>
      <c r="J7" s="28">
        <f>O7+R7</f>
        <v>1155</v>
      </c>
      <c r="K7" s="28">
        <f aca="true" t="shared" si="0" ref="K7:U7">SUM(K8:K20)</f>
        <v>1155</v>
      </c>
      <c r="L7" s="28">
        <f t="shared" si="0"/>
        <v>0</v>
      </c>
      <c r="M7" s="28">
        <f t="shared" si="0"/>
        <v>0</v>
      </c>
      <c r="N7" s="28">
        <f t="shared" si="0"/>
        <v>0</v>
      </c>
      <c r="O7" s="28">
        <f t="shared" si="0"/>
        <v>1155</v>
      </c>
      <c r="P7" s="28">
        <f t="shared" si="0"/>
        <v>1155</v>
      </c>
      <c r="Q7" s="27">
        <f t="shared" si="0"/>
        <v>0</v>
      </c>
      <c r="R7" s="27">
        <f t="shared" si="0"/>
        <v>0</v>
      </c>
      <c r="S7" s="26">
        <f t="shared" si="0"/>
        <v>0</v>
      </c>
      <c r="T7" s="29">
        <f>S7+P7+M7+L7</f>
        <v>1155</v>
      </c>
      <c r="U7" s="28">
        <f t="shared" si="0"/>
        <v>359.7</v>
      </c>
      <c r="V7" s="30">
        <f>IF(U7=0,0,U7/T7*100)</f>
        <v>31.142857142857146</v>
      </c>
      <c r="W7" s="30">
        <f>IF(U7=0,0,U7/K7*100)</f>
        <v>31.142857142857146</v>
      </c>
    </row>
    <row r="8" spans="1:23" s="44" customFormat="1" ht="15">
      <c r="A8" s="32"/>
      <c r="B8" s="32" t="s">
        <v>26</v>
      </c>
      <c r="C8" s="32" t="s">
        <v>42</v>
      </c>
      <c r="D8" s="32"/>
      <c r="E8" s="33"/>
      <c r="F8" s="34">
        <v>1</v>
      </c>
      <c r="G8" s="35" t="s">
        <v>28</v>
      </c>
      <c r="H8" s="35"/>
      <c r="I8" s="36">
        <f>L8+M8+N8+Q8</f>
        <v>0</v>
      </c>
      <c r="J8" s="37">
        <f aca="true" t="shared" si="1" ref="J8:J20">O8+R8</f>
        <v>116</v>
      </c>
      <c r="K8" s="38">
        <f aca="true" t="shared" si="2" ref="K8:K20">I8+J8</f>
        <v>116</v>
      </c>
      <c r="L8" s="39"/>
      <c r="M8" s="39"/>
      <c r="N8" s="39"/>
      <c r="O8" s="39">
        <v>116</v>
      </c>
      <c r="P8" s="39">
        <f>N8+O8</f>
        <v>116</v>
      </c>
      <c r="Q8" s="36"/>
      <c r="R8" s="36"/>
      <c r="S8" s="40">
        <f>Q8+R8</f>
        <v>0</v>
      </c>
      <c r="T8" s="41">
        <f aca="true" t="shared" si="3" ref="T8:T20">S8+P8+M8+L8</f>
        <v>116</v>
      </c>
      <c r="U8" s="42">
        <v>84.6</v>
      </c>
      <c r="V8" s="43">
        <f aca="true" t="shared" si="4" ref="V8:V20">IF(U8=0,0,U8/T8*100)</f>
        <v>72.93103448275862</v>
      </c>
      <c r="W8" s="43">
        <f aca="true" t="shared" si="5" ref="W8:W20">IF(U8=0,0,U8/K8*100)</f>
        <v>72.93103448275862</v>
      </c>
    </row>
    <row r="9" spans="1:23" s="44" customFormat="1" ht="15">
      <c r="A9" s="32"/>
      <c r="B9" s="32" t="s">
        <v>26</v>
      </c>
      <c r="C9" s="32" t="s">
        <v>42</v>
      </c>
      <c r="D9" s="32"/>
      <c r="E9" s="33"/>
      <c r="F9" s="34">
        <v>2</v>
      </c>
      <c r="G9" s="35" t="s">
        <v>29</v>
      </c>
      <c r="H9" s="35"/>
      <c r="I9" s="36">
        <f aca="true" t="shared" si="6" ref="I9:I20">L9+M9+N9+Q9</f>
        <v>0</v>
      </c>
      <c r="J9" s="37">
        <f t="shared" si="1"/>
        <v>69.5</v>
      </c>
      <c r="K9" s="38">
        <f t="shared" si="2"/>
        <v>69.5</v>
      </c>
      <c r="L9" s="39"/>
      <c r="M9" s="39"/>
      <c r="N9" s="39"/>
      <c r="O9" s="39">
        <v>69.5</v>
      </c>
      <c r="P9" s="39">
        <f aca="true" t="shared" si="7" ref="P9:P20">N9+O9</f>
        <v>69.5</v>
      </c>
      <c r="Q9" s="36"/>
      <c r="R9" s="36"/>
      <c r="S9" s="40">
        <f aca="true" t="shared" si="8" ref="S9:S20">Q9+R9</f>
        <v>0</v>
      </c>
      <c r="T9" s="41">
        <f t="shared" si="3"/>
        <v>69.5</v>
      </c>
      <c r="U9" s="42">
        <v>63.5</v>
      </c>
      <c r="V9" s="43">
        <f t="shared" si="4"/>
        <v>91.36690647482014</v>
      </c>
      <c r="W9" s="43">
        <f t="shared" si="5"/>
        <v>91.36690647482014</v>
      </c>
    </row>
    <row r="10" spans="1:23" s="44" customFormat="1" ht="15">
      <c r="A10" s="32"/>
      <c r="B10" s="32" t="s">
        <v>26</v>
      </c>
      <c r="C10" s="32" t="s">
        <v>42</v>
      </c>
      <c r="D10" s="32"/>
      <c r="E10" s="33"/>
      <c r="F10" s="34">
        <v>3</v>
      </c>
      <c r="G10" s="35" t="s">
        <v>30</v>
      </c>
      <c r="H10" s="35"/>
      <c r="I10" s="36">
        <f t="shared" si="6"/>
        <v>0</v>
      </c>
      <c r="J10" s="37">
        <f t="shared" si="1"/>
        <v>118.1</v>
      </c>
      <c r="K10" s="38">
        <f t="shared" si="2"/>
        <v>118.1</v>
      </c>
      <c r="L10" s="39"/>
      <c r="M10" s="39"/>
      <c r="N10" s="39"/>
      <c r="O10" s="39">
        <v>118.1</v>
      </c>
      <c r="P10" s="39">
        <f t="shared" si="7"/>
        <v>118.1</v>
      </c>
      <c r="Q10" s="36"/>
      <c r="R10" s="36"/>
      <c r="S10" s="40">
        <f t="shared" si="8"/>
        <v>0</v>
      </c>
      <c r="T10" s="41">
        <f t="shared" si="3"/>
        <v>118.1</v>
      </c>
      <c r="U10" s="42">
        <v>52.6</v>
      </c>
      <c r="V10" s="43">
        <f t="shared" si="4"/>
        <v>44.538526672311605</v>
      </c>
      <c r="W10" s="43">
        <f t="shared" si="5"/>
        <v>44.538526672311605</v>
      </c>
    </row>
    <row r="11" spans="1:23" s="44" customFormat="1" ht="15">
      <c r="A11" s="32"/>
      <c r="B11" s="32" t="s">
        <v>26</v>
      </c>
      <c r="C11" s="32" t="s">
        <v>42</v>
      </c>
      <c r="D11" s="32"/>
      <c r="E11" s="33"/>
      <c r="F11" s="34">
        <v>4</v>
      </c>
      <c r="G11" s="45" t="s">
        <v>31</v>
      </c>
      <c r="H11" s="45"/>
      <c r="I11" s="36">
        <f t="shared" si="6"/>
        <v>0</v>
      </c>
      <c r="J11" s="37">
        <f t="shared" si="1"/>
        <v>14.7</v>
      </c>
      <c r="K11" s="38">
        <f t="shared" si="2"/>
        <v>14.7</v>
      </c>
      <c r="L11" s="39"/>
      <c r="M11" s="39"/>
      <c r="N11" s="39"/>
      <c r="O11" s="39">
        <v>14.7</v>
      </c>
      <c r="P11" s="39">
        <f t="shared" si="7"/>
        <v>14.7</v>
      </c>
      <c r="Q11" s="36"/>
      <c r="R11" s="36"/>
      <c r="S11" s="40">
        <f t="shared" si="8"/>
        <v>0</v>
      </c>
      <c r="T11" s="41">
        <f t="shared" si="3"/>
        <v>14.7</v>
      </c>
      <c r="U11" s="42">
        <v>8.4</v>
      </c>
      <c r="V11" s="43">
        <f t="shared" si="4"/>
        <v>57.14285714285715</v>
      </c>
      <c r="W11" s="43">
        <f t="shared" si="5"/>
        <v>57.14285714285715</v>
      </c>
    </row>
    <row r="12" spans="1:23" s="44" customFormat="1" ht="15">
      <c r="A12" s="32"/>
      <c r="B12" s="32" t="s">
        <v>26</v>
      </c>
      <c r="C12" s="32" t="s">
        <v>42</v>
      </c>
      <c r="D12" s="32"/>
      <c r="E12" s="33"/>
      <c r="F12" s="34">
        <v>5</v>
      </c>
      <c r="G12" s="35" t="s">
        <v>32</v>
      </c>
      <c r="H12" s="35"/>
      <c r="I12" s="36">
        <f t="shared" si="6"/>
        <v>0</v>
      </c>
      <c r="J12" s="37">
        <f t="shared" si="1"/>
        <v>137.8</v>
      </c>
      <c r="K12" s="38">
        <f t="shared" si="2"/>
        <v>137.8</v>
      </c>
      <c r="L12" s="39"/>
      <c r="M12" s="39"/>
      <c r="N12" s="39"/>
      <c r="O12" s="39">
        <v>137.8</v>
      </c>
      <c r="P12" s="39">
        <f t="shared" si="7"/>
        <v>137.8</v>
      </c>
      <c r="Q12" s="36"/>
      <c r="R12" s="36"/>
      <c r="S12" s="40">
        <f t="shared" si="8"/>
        <v>0</v>
      </c>
      <c r="T12" s="41">
        <f t="shared" si="3"/>
        <v>137.8</v>
      </c>
      <c r="U12" s="42">
        <v>45.4</v>
      </c>
      <c r="V12" s="43">
        <f t="shared" si="4"/>
        <v>32.946298984034826</v>
      </c>
      <c r="W12" s="43">
        <f t="shared" si="5"/>
        <v>32.946298984034826</v>
      </c>
    </row>
    <row r="13" spans="1:23" s="44" customFormat="1" ht="15">
      <c r="A13" s="32"/>
      <c r="B13" s="32" t="s">
        <v>26</v>
      </c>
      <c r="C13" s="32" t="s">
        <v>42</v>
      </c>
      <c r="D13" s="32"/>
      <c r="E13" s="33"/>
      <c r="F13" s="34">
        <v>6</v>
      </c>
      <c r="G13" s="46" t="s">
        <v>33</v>
      </c>
      <c r="H13" s="46"/>
      <c r="I13" s="36">
        <f t="shared" si="6"/>
        <v>0</v>
      </c>
      <c r="J13" s="37">
        <f t="shared" si="1"/>
        <v>385.8</v>
      </c>
      <c r="K13" s="38">
        <f t="shared" si="2"/>
        <v>385.8</v>
      </c>
      <c r="L13" s="39"/>
      <c r="M13" s="39"/>
      <c r="N13" s="39"/>
      <c r="O13" s="39">
        <v>385.8</v>
      </c>
      <c r="P13" s="39">
        <f t="shared" si="7"/>
        <v>385.8</v>
      </c>
      <c r="Q13" s="36"/>
      <c r="R13" s="36"/>
      <c r="S13" s="40">
        <f t="shared" si="8"/>
        <v>0</v>
      </c>
      <c r="T13" s="41">
        <f t="shared" si="3"/>
        <v>385.8</v>
      </c>
      <c r="U13" s="42">
        <v>0</v>
      </c>
      <c r="V13" s="43">
        <f t="shared" si="4"/>
        <v>0</v>
      </c>
      <c r="W13" s="43">
        <f t="shared" si="5"/>
        <v>0</v>
      </c>
    </row>
    <row r="14" spans="1:23" s="44" customFormat="1" ht="15">
      <c r="A14" s="32"/>
      <c r="B14" s="32" t="s">
        <v>26</v>
      </c>
      <c r="C14" s="32" t="s">
        <v>42</v>
      </c>
      <c r="D14" s="32"/>
      <c r="E14" s="33"/>
      <c r="F14" s="34">
        <v>7</v>
      </c>
      <c r="G14" s="35" t="s">
        <v>34</v>
      </c>
      <c r="H14" s="35"/>
      <c r="I14" s="36">
        <f t="shared" si="6"/>
        <v>0</v>
      </c>
      <c r="J14" s="37">
        <f t="shared" si="1"/>
        <v>173.8</v>
      </c>
      <c r="K14" s="38">
        <f t="shared" si="2"/>
        <v>173.8</v>
      </c>
      <c r="L14" s="39"/>
      <c r="M14" s="39"/>
      <c r="N14" s="39"/>
      <c r="O14" s="39">
        <v>173.8</v>
      </c>
      <c r="P14" s="39">
        <f t="shared" si="7"/>
        <v>173.8</v>
      </c>
      <c r="Q14" s="36"/>
      <c r="R14" s="36"/>
      <c r="S14" s="40">
        <f t="shared" si="8"/>
        <v>0</v>
      </c>
      <c r="T14" s="41">
        <f t="shared" si="3"/>
        <v>173.8</v>
      </c>
      <c r="U14" s="42"/>
      <c r="V14" s="43">
        <f t="shared" si="4"/>
        <v>0</v>
      </c>
      <c r="W14" s="43">
        <f t="shared" si="5"/>
        <v>0</v>
      </c>
    </row>
    <row r="15" spans="1:23" s="44" customFormat="1" ht="15">
      <c r="A15" s="32"/>
      <c r="B15" s="32" t="s">
        <v>26</v>
      </c>
      <c r="C15" s="32" t="s">
        <v>42</v>
      </c>
      <c r="D15" s="32"/>
      <c r="E15" s="33"/>
      <c r="F15" s="34">
        <v>8</v>
      </c>
      <c r="G15" s="35" t="s">
        <v>35</v>
      </c>
      <c r="H15" s="35"/>
      <c r="I15" s="36">
        <f t="shared" si="6"/>
        <v>0</v>
      </c>
      <c r="J15" s="37">
        <f t="shared" si="1"/>
        <v>6.8</v>
      </c>
      <c r="K15" s="38">
        <f t="shared" si="2"/>
        <v>6.8</v>
      </c>
      <c r="L15" s="39"/>
      <c r="M15" s="39"/>
      <c r="N15" s="39"/>
      <c r="O15" s="39">
        <v>6.8</v>
      </c>
      <c r="P15" s="39">
        <f t="shared" si="7"/>
        <v>6.8</v>
      </c>
      <c r="Q15" s="36"/>
      <c r="R15" s="36"/>
      <c r="S15" s="40">
        <f t="shared" si="8"/>
        <v>0</v>
      </c>
      <c r="T15" s="41">
        <f t="shared" si="3"/>
        <v>6.8</v>
      </c>
      <c r="U15" s="42">
        <v>0</v>
      </c>
      <c r="V15" s="43">
        <f t="shared" si="4"/>
        <v>0</v>
      </c>
      <c r="W15" s="43">
        <f t="shared" si="5"/>
        <v>0</v>
      </c>
    </row>
    <row r="16" spans="1:23" s="44" customFormat="1" ht="15">
      <c r="A16" s="32"/>
      <c r="B16" s="32" t="s">
        <v>26</v>
      </c>
      <c r="C16" s="32" t="s">
        <v>42</v>
      </c>
      <c r="D16" s="32"/>
      <c r="E16" s="33"/>
      <c r="F16" s="34">
        <v>9</v>
      </c>
      <c r="G16" s="46" t="s">
        <v>36</v>
      </c>
      <c r="H16" s="46"/>
      <c r="I16" s="36">
        <f t="shared" si="6"/>
        <v>0</v>
      </c>
      <c r="J16" s="37">
        <f t="shared" si="1"/>
        <v>132.5</v>
      </c>
      <c r="K16" s="38">
        <f t="shared" si="2"/>
        <v>132.5</v>
      </c>
      <c r="L16" s="39"/>
      <c r="M16" s="39"/>
      <c r="N16" s="39"/>
      <c r="O16" s="39">
        <v>132.5</v>
      </c>
      <c r="P16" s="39">
        <f t="shared" si="7"/>
        <v>132.5</v>
      </c>
      <c r="Q16" s="36"/>
      <c r="R16" s="36"/>
      <c r="S16" s="40">
        <f t="shared" si="8"/>
        <v>0</v>
      </c>
      <c r="T16" s="41">
        <f t="shared" si="3"/>
        <v>132.5</v>
      </c>
      <c r="U16" s="42">
        <v>105.2</v>
      </c>
      <c r="V16" s="43">
        <f t="shared" si="4"/>
        <v>79.39622641509433</v>
      </c>
      <c r="W16" s="43">
        <f t="shared" si="5"/>
        <v>79.39622641509433</v>
      </c>
    </row>
    <row r="17" spans="1:23" s="44" customFormat="1" ht="15.75" hidden="1" outlineLevel="1">
      <c r="A17" s="32"/>
      <c r="B17" s="32" t="s">
        <v>26</v>
      </c>
      <c r="C17" s="32" t="s">
        <v>43</v>
      </c>
      <c r="D17" s="32"/>
      <c r="E17" s="33"/>
      <c r="F17" s="47">
        <v>10</v>
      </c>
      <c r="G17" s="35" t="s">
        <v>37</v>
      </c>
      <c r="H17" s="35"/>
      <c r="I17" s="36">
        <f t="shared" si="6"/>
        <v>0</v>
      </c>
      <c r="J17" s="48">
        <f t="shared" si="1"/>
        <v>0</v>
      </c>
      <c r="K17" s="49">
        <f t="shared" si="2"/>
        <v>0</v>
      </c>
      <c r="L17" s="36"/>
      <c r="M17" s="36"/>
      <c r="N17" s="36"/>
      <c r="O17" s="36"/>
      <c r="P17" s="36">
        <f t="shared" si="7"/>
        <v>0</v>
      </c>
      <c r="Q17" s="36"/>
      <c r="R17" s="36"/>
      <c r="S17" s="40">
        <f t="shared" si="8"/>
        <v>0</v>
      </c>
      <c r="T17" s="41">
        <f t="shared" si="3"/>
        <v>0</v>
      </c>
      <c r="U17" s="42"/>
      <c r="V17" s="43">
        <f t="shared" si="4"/>
        <v>0</v>
      </c>
      <c r="W17" s="43">
        <f t="shared" si="5"/>
        <v>0</v>
      </c>
    </row>
    <row r="18" spans="1:23" s="44" customFormat="1" ht="15.75" hidden="1" outlineLevel="1">
      <c r="A18" s="32"/>
      <c r="B18" s="32" t="s">
        <v>26</v>
      </c>
      <c r="C18" s="32" t="s">
        <v>43</v>
      </c>
      <c r="D18" s="32"/>
      <c r="E18" s="33"/>
      <c r="F18" s="47">
        <v>11</v>
      </c>
      <c r="G18" s="35" t="s">
        <v>38</v>
      </c>
      <c r="H18" s="35"/>
      <c r="I18" s="36">
        <f t="shared" si="6"/>
        <v>0</v>
      </c>
      <c r="J18" s="50">
        <f t="shared" si="1"/>
        <v>0</v>
      </c>
      <c r="K18" s="49">
        <f t="shared" si="2"/>
        <v>0</v>
      </c>
      <c r="L18" s="36"/>
      <c r="M18" s="36"/>
      <c r="N18" s="36"/>
      <c r="O18" s="36"/>
      <c r="P18" s="36">
        <f t="shared" si="7"/>
        <v>0</v>
      </c>
      <c r="Q18" s="36"/>
      <c r="R18" s="36"/>
      <c r="S18" s="40">
        <f t="shared" si="8"/>
        <v>0</v>
      </c>
      <c r="T18" s="41">
        <f t="shared" si="3"/>
        <v>0</v>
      </c>
      <c r="U18" s="42"/>
      <c r="V18" s="43">
        <f t="shared" si="4"/>
        <v>0</v>
      </c>
      <c r="W18" s="43">
        <f t="shared" si="5"/>
        <v>0</v>
      </c>
    </row>
    <row r="19" spans="1:23" s="44" customFormat="1" ht="15.75" hidden="1" outlineLevel="1">
      <c r="A19" s="32"/>
      <c r="B19" s="32" t="s">
        <v>26</v>
      </c>
      <c r="C19" s="32" t="s">
        <v>44</v>
      </c>
      <c r="D19" s="32"/>
      <c r="E19" s="33"/>
      <c r="F19" s="47">
        <v>12</v>
      </c>
      <c r="G19" s="35" t="s">
        <v>39</v>
      </c>
      <c r="H19" s="35"/>
      <c r="I19" s="36">
        <f t="shared" si="6"/>
        <v>0</v>
      </c>
      <c r="J19" s="50">
        <f t="shared" si="1"/>
        <v>0</v>
      </c>
      <c r="K19" s="49">
        <f t="shared" si="2"/>
        <v>0</v>
      </c>
      <c r="L19" s="36"/>
      <c r="M19" s="36"/>
      <c r="N19" s="36"/>
      <c r="O19" s="36"/>
      <c r="P19" s="36">
        <f t="shared" si="7"/>
        <v>0</v>
      </c>
      <c r="Q19" s="36"/>
      <c r="R19" s="36"/>
      <c r="S19" s="40">
        <f t="shared" si="8"/>
        <v>0</v>
      </c>
      <c r="T19" s="41">
        <f t="shared" si="3"/>
        <v>0</v>
      </c>
      <c r="U19" s="42"/>
      <c r="V19" s="43">
        <f t="shared" si="4"/>
        <v>0</v>
      </c>
      <c r="W19" s="43">
        <f t="shared" si="5"/>
        <v>0</v>
      </c>
    </row>
    <row r="20" spans="1:23" s="44" customFormat="1" ht="30" hidden="1" outlineLevel="1">
      <c r="A20" s="32"/>
      <c r="B20" s="32" t="s">
        <v>26</v>
      </c>
      <c r="C20" s="32" t="s">
        <v>44</v>
      </c>
      <c r="D20" s="32"/>
      <c r="E20" s="33"/>
      <c r="F20" s="47">
        <v>13</v>
      </c>
      <c r="G20" s="51" t="s">
        <v>40</v>
      </c>
      <c r="H20" s="51"/>
      <c r="I20" s="36">
        <f t="shared" si="6"/>
        <v>0</v>
      </c>
      <c r="J20" s="50">
        <f t="shared" si="1"/>
        <v>0</v>
      </c>
      <c r="K20" s="49">
        <f t="shared" si="2"/>
        <v>0</v>
      </c>
      <c r="L20" s="36"/>
      <c r="M20" s="36"/>
      <c r="N20" s="36"/>
      <c r="O20" s="36"/>
      <c r="P20" s="36">
        <f t="shared" si="7"/>
        <v>0</v>
      </c>
      <c r="Q20" s="36"/>
      <c r="R20" s="36"/>
      <c r="S20" s="40">
        <f t="shared" si="8"/>
        <v>0</v>
      </c>
      <c r="T20" s="41">
        <f t="shared" si="3"/>
        <v>0</v>
      </c>
      <c r="U20" s="42"/>
      <c r="V20" s="43">
        <f t="shared" si="4"/>
        <v>0</v>
      </c>
      <c r="W20" s="43">
        <f t="shared" si="5"/>
        <v>0</v>
      </c>
    </row>
    <row r="21" spans="1:23" s="44" customFormat="1" ht="15" collapsed="1">
      <c r="A21" s="17"/>
      <c r="B21" s="17"/>
      <c r="C21" s="17"/>
      <c r="D21" s="17"/>
      <c r="E21" s="17"/>
      <c r="F21" s="52"/>
      <c r="G21" s="52"/>
      <c r="H21" s="52"/>
      <c r="I21" s="52"/>
      <c r="J21" s="52">
        <f>O21+R21</f>
        <v>0</v>
      </c>
      <c r="K21" s="52">
        <f aca="true" t="shared" si="9" ref="K21:K42">I21+J21</f>
        <v>0</v>
      </c>
      <c r="L21" s="52"/>
      <c r="M21" s="52"/>
      <c r="N21" s="52"/>
      <c r="O21" s="52"/>
      <c r="P21" s="52"/>
      <c r="Q21" s="52"/>
      <c r="R21" s="52"/>
      <c r="S21" s="52"/>
      <c r="T21" s="42"/>
      <c r="U21" s="42"/>
      <c r="V21" s="42"/>
      <c r="W21" s="42"/>
    </row>
    <row r="22" spans="1:23" s="56" customFormat="1" ht="15.75">
      <c r="A22" s="53"/>
      <c r="B22" s="53" t="s">
        <v>26</v>
      </c>
      <c r="C22" s="53"/>
      <c r="D22" s="53"/>
      <c r="E22" s="54"/>
      <c r="F22" s="47"/>
      <c r="G22" s="55" t="s">
        <v>50</v>
      </c>
      <c r="H22" s="55">
        <f>SUM(H23:H34)</f>
        <v>0</v>
      </c>
      <c r="I22" s="50">
        <f>SUM(I23:I34)</f>
        <v>0</v>
      </c>
      <c r="J22" s="48">
        <f>O22+R22</f>
        <v>0</v>
      </c>
      <c r="K22" s="48">
        <f>SUM(K8:K16)</f>
        <v>1155</v>
      </c>
      <c r="L22" s="48">
        <f aca="true" t="shared" si="10" ref="L22:S22">SUM(L23:L34)</f>
        <v>0</v>
      </c>
      <c r="M22" s="48">
        <f t="shared" si="10"/>
        <v>0</v>
      </c>
      <c r="N22" s="48">
        <f t="shared" si="10"/>
        <v>0</v>
      </c>
      <c r="O22" s="48">
        <f t="shared" si="10"/>
        <v>0</v>
      </c>
      <c r="P22" s="48">
        <f t="shared" si="10"/>
        <v>0</v>
      </c>
      <c r="Q22" s="50">
        <f t="shared" si="10"/>
        <v>0</v>
      </c>
      <c r="R22" s="50">
        <f t="shared" si="10"/>
        <v>0</v>
      </c>
      <c r="S22" s="55">
        <f t="shared" si="10"/>
        <v>0</v>
      </c>
      <c r="T22" s="48">
        <f>SUM(T8:T16)</f>
        <v>1155</v>
      </c>
      <c r="U22" s="48">
        <f>SUM(U8:U16)</f>
        <v>359.7</v>
      </c>
      <c r="V22" s="57">
        <f>IF(U22=0,0,U22/T22*100)</f>
        <v>31.142857142857146</v>
      </c>
      <c r="W22" s="57">
        <f>IF(U22=0,0,U22/K22*100)</f>
        <v>31.142857142857146</v>
      </c>
    </row>
    <row r="23" spans="1:19" s="6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6" customFormat="1" ht="12.75">
      <c r="A24"/>
      <c r="B24"/>
      <c r="C24"/>
      <c r="D24"/>
      <c r="E24"/>
      <c r="F24"/>
      <c r="G24" t="s">
        <v>51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25" s="14" customFormat="1" ht="16.5">
      <c r="A25" s="11"/>
      <c r="B25" s="12"/>
      <c r="C25" s="13"/>
      <c r="D25" s="13"/>
      <c r="E25" s="13"/>
      <c r="F25"/>
      <c r="G25" s="58">
        <v>772383</v>
      </c>
      <c r="H25"/>
      <c r="I25"/>
      <c r="J25">
        <f>O25+R25</f>
        <v>0</v>
      </c>
      <c r="K25">
        <f t="shared" si="9"/>
        <v>0</v>
      </c>
      <c r="L25"/>
      <c r="M25"/>
      <c r="N25"/>
      <c r="O25"/>
      <c r="P25"/>
      <c r="Q25"/>
      <c r="R25"/>
      <c r="S25"/>
      <c r="T25" s="13"/>
      <c r="U25" s="6"/>
      <c r="X25" s="6"/>
      <c r="Y25" s="14">
        <f>-V25</f>
        <v>0</v>
      </c>
    </row>
    <row r="26" spans="6:24" s="5" customFormat="1" ht="12.75">
      <c r="F26"/>
      <c r="G26"/>
      <c r="H26"/>
      <c r="I26"/>
      <c r="J26"/>
      <c r="K26">
        <f t="shared" si="9"/>
        <v>0</v>
      </c>
      <c r="L26"/>
      <c r="M26"/>
      <c r="N26"/>
      <c r="O26"/>
      <c r="P26"/>
      <c r="Q26"/>
      <c r="R26"/>
      <c r="S26"/>
      <c r="U26" s="6"/>
      <c r="X26" s="6"/>
    </row>
    <row r="27" spans="6:19" s="6" customFormat="1" ht="12.75">
      <c r="F27"/>
      <c r="G27"/>
      <c r="H27"/>
      <c r="I27"/>
      <c r="J27">
        <f>O27+R27</f>
        <v>0</v>
      </c>
      <c r="K27">
        <f t="shared" si="9"/>
        <v>0</v>
      </c>
      <c r="L27"/>
      <c r="M27"/>
      <c r="N27"/>
      <c r="O27"/>
      <c r="P27"/>
      <c r="Q27"/>
      <c r="R27"/>
      <c r="S27"/>
    </row>
    <row r="28" spans="6:19" s="6" customFormat="1" ht="12.75">
      <c r="F28"/>
      <c r="G28"/>
      <c r="H28"/>
      <c r="I28"/>
      <c r="J28">
        <f>O28+R28</f>
        <v>0</v>
      </c>
      <c r="K28">
        <f t="shared" si="9"/>
        <v>0</v>
      </c>
      <c r="L28"/>
      <c r="M28"/>
      <c r="N28"/>
      <c r="O28"/>
      <c r="P28"/>
      <c r="Q28"/>
      <c r="R28"/>
      <c r="S28"/>
    </row>
    <row r="29" spans="11:24" ht="12.75">
      <c r="K29">
        <f t="shared" si="9"/>
        <v>0</v>
      </c>
      <c r="U29" s="6"/>
      <c r="X29" s="6"/>
    </row>
    <row r="30" spans="10:24" ht="12.75">
      <c r="J30">
        <f aca="true" t="shared" si="11" ref="J30:J42">O30+R30</f>
        <v>0</v>
      </c>
      <c r="K30">
        <f t="shared" si="9"/>
        <v>0</v>
      </c>
      <c r="U30" s="6"/>
      <c r="X30" s="6"/>
    </row>
    <row r="31" spans="10:24" ht="12.75">
      <c r="J31">
        <f t="shared" si="11"/>
        <v>0</v>
      </c>
      <c r="K31">
        <f t="shared" si="9"/>
        <v>0</v>
      </c>
      <c r="U31" s="6"/>
      <c r="X31" s="6"/>
    </row>
    <row r="32" spans="10:24" ht="12.75">
      <c r="J32">
        <f t="shared" si="11"/>
        <v>0</v>
      </c>
      <c r="K32">
        <f t="shared" si="9"/>
        <v>0</v>
      </c>
      <c r="U32" s="6"/>
      <c r="X32" s="6"/>
    </row>
    <row r="33" spans="10:24" ht="12.75">
      <c r="J33">
        <f t="shared" si="11"/>
        <v>0</v>
      </c>
      <c r="K33">
        <f t="shared" si="9"/>
        <v>0</v>
      </c>
      <c r="U33" s="6"/>
      <c r="X33" s="6"/>
    </row>
    <row r="34" spans="10:24" ht="12.75">
      <c r="J34">
        <f t="shared" si="11"/>
        <v>0</v>
      </c>
      <c r="K34">
        <f t="shared" si="9"/>
        <v>0</v>
      </c>
      <c r="U34" s="6"/>
      <c r="X34" s="6"/>
    </row>
    <row r="35" spans="10:24" ht="12.75">
      <c r="J35">
        <f t="shared" si="11"/>
        <v>0</v>
      </c>
      <c r="K35">
        <f t="shared" si="9"/>
        <v>0</v>
      </c>
      <c r="U35" s="6"/>
      <c r="X35" s="6"/>
    </row>
    <row r="36" spans="10:24" ht="12.75">
      <c r="J36">
        <f t="shared" si="11"/>
        <v>0</v>
      </c>
      <c r="K36">
        <f t="shared" si="9"/>
        <v>0</v>
      </c>
      <c r="U36" s="6"/>
      <c r="X36" s="6"/>
    </row>
    <row r="37" spans="10:25" ht="15">
      <c r="J37">
        <f t="shared" si="11"/>
        <v>0</v>
      </c>
      <c r="K37">
        <f t="shared" si="9"/>
        <v>0</v>
      </c>
      <c r="U37" s="6"/>
      <c r="X37" s="6"/>
      <c r="Y37" s="14">
        <f aca="true" t="shared" si="12" ref="Y37:Y42">-V37</f>
        <v>0</v>
      </c>
    </row>
    <row r="38" spans="10:25" ht="15">
      <c r="J38">
        <f t="shared" si="11"/>
        <v>0</v>
      </c>
      <c r="K38">
        <f t="shared" si="9"/>
        <v>0</v>
      </c>
      <c r="U38" s="6"/>
      <c r="X38" s="6"/>
      <c r="Y38" s="14">
        <f t="shared" si="12"/>
        <v>0</v>
      </c>
    </row>
    <row r="39" spans="10:25" ht="15">
      <c r="J39">
        <f t="shared" si="11"/>
        <v>0</v>
      </c>
      <c r="K39">
        <f t="shared" si="9"/>
        <v>0</v>
      </c>
      <c r="U39" s="6"/>
      <c r="X39" s="6"/>
      <c r="Y39" s="14">
        <f t="shared" si="12"/>
        <v>0</v>
      </c>
    </row>
    <row r="40" spans="10:25" ht="15">
      <c r="J40">
        <f t="shared" si="11"/>
        <v>0</v>
      </c>
      <c r="K40">
        <f t="shared" si="9"/>
        <v>0</v>
      </c>
      <c r="U40" s="6"/>
      <c r="X40" s="6"/>
      <c r="Y40" s="14">
        <f t="shared" si="12"/>
        <v>0</v>
      </c>
    </row>
    <row r="41" spans="10:25" ht="15">
      <c r="J41">
        <f t="shared" si="11"/>
        <v>0</v>
      </c>
      <c r="K41">
        <f t="shared" si="9"/>
        <v>0</v>
      </c>
      <c r="U41" s="6"/>
      <c r="X41" s="6"/>
      <c r="Y41" s="14">
        <f t="shared" si="12"/>
        <v>0</v>
      </c>
    </row>
    <row r="42" spans="10:25" ht="15">
      <c r="J42">
        <f t="shared" si="11"/>
        <v>0</v>
      </c>
      <c r="K42">
        <f t="shared" si="9"/>
        <v>0</v>
      </c>
      <c r="U42" s="6"/>
      <c r="X42" s="6"/>
      <c r="Y42" s="14">
        <f t="shared" si="12"/>
        <v>0</v>
      </c>
    </row>
    <row r="43" spans="6:19" s="15" customFormat="1" ht="12.75">
      <c r="F43"/>
      <c r="G43"/>
      <c r="H43"/>
      <c r="I43"/>
      <c r="J43"/>
      <c r="K43">
        <f>SUM(K44:K79)</f>
        <v>0</v>
      </c>
      <c r="L43"/>
      <c r="M43"/>
      <c r="N43"/>
      <c r="O43"/>
      <c r="P43"/>
      <c r="Q43"/>
      <c r="R43"/>
      <c r="S43"/>
    </row>
    <row r="44" spans="10:11" ht="12.75">
      <c r="J44">
        <f aca="true" t="shared" si="13" ref="J44:J78">O44+R44</f>
        <v>0</v>
      </c>
      <c r="K44">
        <f aca="true" t="shared" si="14" ref="K44:K79">I44+J44</f>
        <v>0</v>
      </c>
    </row>
    <row r="45" spans="10:11" ht="12.75">
      <c r="J45">
        <f t="shared" si="13"/>
        <v>0</v>
      </c>
      <c r="K45">
        <f t="shared" si="14"/>
        <v>0</v>
      </c>
    </row>
    <row r="46" spans="10:11" ht="12.75">
      <c r="J46">
        <f t="shared" si="13"/>
        <v>0</v>
      </c>
      <c r="K46">
        <f t="shared" si="14"/>
        <v>0</v>
      </c>
    </row>
    <row r="47" spans="10:11" ht="12.75">
      <c r="J47">
        <f t="shared" si="13"/>
        <v>0</v>
      </c>
      <c r="K47">
        <f t="shared" si="14"/>
        <v>0</v>
      </c>
    </row>
    <row r="48" spans="10:11" ht="12.75">
      <c r="J48">
        <f t="shared" si="13"/>
        <v>0</v>
      </c>
      <c r="K48">
        <f t="shared" si="14"/>
        <v>0</v>
      </c>
    </row>
    <row r="49" spans="10:11" ht="12.75">
      <c r="J49">
        <f t="shared" si="13"/>
        <v>0</v>
      </c>
      <c r="K49">
        <f t="shared" si="14"/>
        <v>0</v>
      </c>
    </row>
    <row r="50" spans="10:11" ht="12.75">
      <c r="J50">
        <f t="shared" si="13"/>
        <v>0</v>
      </c>
      <c r="K50">
        <f t="shared" si="14"/>
        <v>0</v>
      </c>
    </row>
    <row r="51" spans="10:11" ht="12.75">
      <c r="J51">
        <f t="shared" si="13"/>
        <v>0</v>
      </c>
      <c r="K51">
        <f t="shared" si="14"/>
        <v>0</v>
      </c>
    </row>
    <row r="52" spans="10:11" ht="12.75">
      <c r="J52">
        <f t="shared" si="13"/>
        <v>0</v>
      </c>
      <c r="K52">
        <f t="shared" si="14"/>
        <v>0</v>
      </c>
    </row>
    <row r="53" spans="10:11" ht="12.75">
      <c r="J53">
        <f t="shared" si="13"/>
        <v>0</v>
      </c>
      <c r="K53">
        <f t="shared" si="14"/>
        <v>0</v>
      </c>
    </row>
    <row r="54" spans="10:11" ht="12.75">
      <c r="J54">
        <f t="shared" si="13"/>
        <v>0</v>
      </c>
      <c r="K54">
        <f t="shared" si="14"/>
        <v>0</v>
      </c>
    </row>
    <row r="55" spans="10:11" ht="12.75">
      <c r="J55">
        <f t="shared" si="13"/>
        <v>0</v>
      </c>
      <c r="K55">
        <f t="shared" si="14"/>
        <v>0</v>
      </c>
    </row>
    <row r="56" spans="10:11" ht="12.75">
      <c r="J56">
        <f t="shared" si="13"/>
        <v>0</v>
      </c>
      <c r="K56">
        <f t="shared" si="14"/>
        <v>0</v>
      </c>
    </row>
    <row r="57" spans="10:11" ht="12.75">
      <c r="J57">
        <f t="shared" si="13"/>
        <v>0</v>
      </c>
      <c r="K57">
        <f t="shared" si="14"/>
        <v>0</v>
      </c>
    </row>
    <row r="58" spans="10:11" ht="12.75">
      <c r="J58">
        <f t="shared" si="13"/>
        <v>0</v>
      </c>
      <c r="K58">
        <f t="shared" si="14"/>
        <v>0</v>
      </c>
    </row>
    <row r="59" spans="10:11" ht="12.75">
      <c r="J59">
        <f t="shared" si="13"/>
        <v>0</v>
      </c>
      <c r="K59">
        <f t="shared" si="14"/>
        <v>0</v>
      </c>
    </row>
    <row r="60" spans="10:11" ht="12.75">
      <c r="J60">
        <f t="shared" si="13"/>
        <v>0</v>
      </c>
      <c r="K60">
        <f t="shared" si="14"/>
        <v>0</v>
      </c>
    </row>
    <row r="61" spans="10:11" ht="12.75">
      <c r="J61">
        <f t="shared" si="13"/>
        <v>0</v>
      </c>
      <c r="K61">
        <f t="shared" si="14"/>
        <v>0</v>
      </c>
    </row>
    <row r="62" spans="10:11" ht="12.75">
      <c r="J62">
        <f t="shared" si="13"/>
        <v>0</v>
      </c>
      <c r="K62">
        <f t="shared" si="14"/>
        <v>0</v>
      </c>
    </row>
    <row r="63" spans="10:11" ht="12.75">
      <c r="J63">
        <f t="shared" si="13"/>
        <v>0</v>
      </c>
      <c r="K63">
        <f t="shared" si="14"/>
        <v>0</v>
      </c>
    </row>
    <row r="64" spans="10:11" ht="12.75">
      <c r="J64">
        <f t="shared" si="13"/>
        <v>0</v>
      </c>
      <c r="K64">
        <f t="shared" si="14"/>
        <v>0</v>
      </c>
    </row>
    <row r="65" spans="10:11" ht="12.75">
      <c r="J65">
        <f t="shared" si="13"/>
        <v>0</v>
      </c>
      <c r="K65">
        <f t="shared" si="14"/>
        <v>0</v>
      </c>
    </row>
    <row r="66" spans="10:11" ht="12.75">
      <c r="J66">
        <f t="shared" si="13"/>
        <v>0</v>
      </c>
      <c r="K66">
        <f t="shared" si="14"/>
        <v>0</v>
      </c>
    </row>
    <row r="67" spans="10:11" ht="12.75">
      <c r="J67">
        <f t="shared" si="13"/>
        <v>0</v>
      </c>
      <c r="K67">
        <f t="shared" si="14"/>
        <v>0</v>
      </c>
    </row>
    <row r="68" spans="10:11" ht="12.75">
      <c r="J68">
        <f t="shared" si="13"/>
        <v>0</v>
      </c>
      <c r="K68">
        <f t="shared" si="14"/>
        <v>0</v>
      </c>
    </row>
    <row r="69" spans="10:11" ht="12.75">
      <c r="J69">
        <f t="shared" si="13"/>
        <v>0</v>
      </c>
      <c r="K69">
        <f t="shared" si="14"/>
        <v>0</v>
      </c>
    </row>
    <row r="70" spans="10:11" ht="12.75">
      <c r="J70">
        <f t="shared" si="13"/>
        <v>0</v>
      </c>
      <c r="K70">
        <f t="shared" si="14"/>
        <v>0</v>
      </c>
    </row>
    <row r="71" spans="10:11" ht="18" customHeight="1">
      <c r="J71">
        <f t="shared" si="13"/>
        <v>0</v>
      </c>
      <c r="K71">
        <f t="shared" si="14"/>
        <v>0</v>
      </c>
    </row>
    <row r="72" spans="10:11" ht="12.75">
      <c r="J72">
        <f t="shared" si="13"/>
        <v>0</v>
      </c>
      <c r="K72">
        <f t="shared" si="14"/>
        <v>0</v>
      </c>
    </row>
    <row r="73" spans="10:11" ht="12.75">
      <c r="J73">
        <f t="shared" si="13"/>
        <v>0</v>
      </c>
      <c r="K73">
        <f t="shared" si="14"/>
        <v>0</v>
      </c>
    </row>
    <row r="74" spans="10:11" ht="12.75">
      <c r="J74">
        <f t="shared" si="13"/>
        <v>0</v>
      </c>
      <c r="K74">
        <f t="shared" si="14"/>
        <v>0</v>
      </c>
    </row>
    <row r="75" spans="10:11" ht="12.75">
      <c r="J75">
        <f t="shared" si="13"/>
        <v>0</v>
      </c>
      <c r="K75">
        <f t="shared" si="14"/>
        <v>0</v>
      </c>
    </row>
    <row r="76" spans="10:11" ht="12.75">
      <c r="J76">
        <f t="shared" si="13"/>
        <v>0</v>
      </c>
      <c r="K76">
        <f t="shared" si="14"/>
        <v>0</v>
      </c>
    </row>
    <row r="77" spans="10:11" ht="12.75">
      <c r="J77">
        <f t="shared" si="13"/>
        <v>0</v>
      </c>
      <c r="K77">
        <f t="shared" si="14"/>
        <v>0</v>
      </c>
    </row>
    <row r="78" spans="10:11" ht="12.75">
      <c r="J78">
        <f t="shared" si="13"/>
        <v>0</v>
      </c>
      <c r="K78">
        <f t="shared" si="14"/>
        <v>0</v>
      </c>
    </row>
    <row r="79" ht="49.5" customHeight="1">
      <c r="K79">
        <f t="shared" si="14"/>
        <v>0</v>
      </c>
    </row>
    <row r="81" s="1" customFormat="1" ht="12.75"/>
    <row r="82" s="1" customFormat="1" ht="12.75"/>
    <row r="83" spans="1:20" s="10" customFormat="1" ht="52.5" customHeight="1">
      <c r="A83" s="7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="1" customFormat="1" ht="12.75"/>
    <row r="85" s="1" customFormat="1" ht="12.75"/>
  </sheetData>
  <mergeCells count="1">
    <mergeCell ref="G4:M4"/>
  </mergeCells>
  <conditionalFormatting sqref="Q1:R1 W1">
    <cfRule type="cellIs" priority="1" dxfId="0" operator="lessThan" stopIfTrue="1">
      <formula>0</formula>
    </cfRule>
  </conditionalFormatting>
  <printOptions/>
  <pageMargins left="0.3937007874015748" right="0.35433070866141736" top="0.984251968503937" bottom="0.5118110236220472" header="0.5118110236220472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2006-12-18T04:09:47Z</cp:lastPrinted>
  <dcterms:created xsi:type="dcterms:W3CDTF">2006-03-23T09:33:54Z</dcterms:created>
  <dcterms:modified xsi:type="dcterms:W3CDTF">2007-01-10T06:24:53Z</dcterms:modified>
  <cp:category/>
  <cp:version/>
  <cp:contentType/>
  <cp:contentStatus/>
</cp:coreProperties>
</file>