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14565" windowHeight="10950" activeTab="0"/>
  </bookViews>
  <sheets>
    <sheet name="10.Льготы_кв" sheetId="1" r:id="rId1"/>
    <sheet name="10.Льготы_год" sheetId="2" r:id="rId2"/>
  </sheets>
  <definedNames>
    <definedName name="Z_03E9FE6B_F332_11D7_AC07_00D0B7BFB203_.wvu.Cols" localSheetId="1" hidden="1">'10.Льготы_год'!#REF!</definedName>
    <definedName name="Z_03E9FE6B_F332_11D7_AC07_00D0B7BFB203_.wvu.Cols" localSheetId="0" hidden="1">'10.Льготы_кв'!#REF!</definedName>
    <definedName name="Z_03E9FE6B_F332_11D7_AC07_00D0B7BFB203_.wvu.PrintArea" localSheetId="1" hidden="1">'10.Льготы_год'!$A$1:$C$64</definedName>
    <definedName name="Z_03E9FE6B_F332_11D7_AC07_00D0B7BFB203_.wvu.PrintArea" localSheetId="0" hidden="1">'10.Льготы_кв'!$A$1:$C$72</definedName>
    <definedName name="Z_03E9FE6B_F332_11D7_AC07_00D0B7BFB203_.wvu.PrintTitles" localSheetId="1" hidden="1">'10.Льготы_год'!$9:$9</definedName>
    <definedName name="Z_03E9FE6B_F332_11D7_AC07_00D0B7BFB203_.wvu.PrintTitles" localSheetId="0" hidden="1">'10.Льготы_кв'!$10:$10</definedName>
    <definedName name="Z_1408D4E0_F4B5_11D7_870F_009027A6C48C_.wvu.Cols" localSheetId="1" hidden="1">'10.Льготы_год'!$C:$C,'10.Льготы_год'!#REF!,'10.Льготы_год'!#REF!,'10.Льготы_год'!#REF!,'10.Льготы_год'!#REF!,'10.Льготы_год'!#REF!,'10.Льготы_год'!#REF!,'10.Льготы_год'!#REF!,'10.Льготы_год'!$H:$I,'10.Льготы_год'!$J:$K</definedName>
    <definedName name="Z_1408D4E0_F4B5_11D7_870F_009027A6C48C_.wvu.Cols" localSheetId="0" hidden="1">'10.Льготы_кв'!$C:$C,'10.Льготы_кв'!#REF!,'10.Льготы_кв'!#REF!,'10.Льготы_кв'!#REF!,'10.Льготы_кв'!#REF!,'10.Льготы_кв'!#REF!,'10.Льготы_кв'!#REF!,'10.Льготы_кв'!#REF!,'10.Льготы_кв'!$AD:$AK,'10.Льготы_кв'!$AL:$AQ</definedName>
    <definedName name="Z_1408D4E0_F4B5_11D7_870F_009027A6C48C_.wvu.PrintArea" localSheetId="1" hidden="1">'10.Льготы_год'!$A$1:$C$64</definedName>
    <definedName name="Z_1408D4E0_F4B5_11D7_870F_009027A6C48C_.wvu.PrintArea" localSheetId="0" hidden="1">'10.Льготы_кв'!$A$1:$C$72</definedName>
    <definedName name="Z_1408D4E0_F4B5_11D7_870F_009027A6C48C_.wvu.PrintTitles" localSheetId="1" hidden="1">'10.Льготы_год'!$B:$B,'10.Льготы_год'!$9:$9</definedName>
    <definedName name="Z_1408D4E0_F4B5_11D7_870F_009027A6C48C_.wvu.PrintTitles" localSheetId="0" hidden="1">'10.Льготы_кв'!$B:$B,'10.Льготы_кв'!$10:$10</definedName>
    <definedName name="Z_1BE592D6_7812_4E19_9AC7_C8102C6FECCF_.wvu.Cols" localSheetId="1" hidden="1">'10.Льготы_год'!$C:$C,'10.Льготы_год'!$D:$D,'10.Льготы_год'!$E:$E,'10.Льготы_год'!$F:$F,'10.Льготы_год'!#REF!,'10.Льготы_год'!$G:$H,'10.Льготы_год'!$I:$I,'10.Льготы_год'!$J:$J,'10.Льготы_год'!$K:$K,'10.Льготы_год'!$L:$L,'10.Льготы_год'!#REF!</definedName>
    <definedName name="Z_1BE592D6_7812_4E19_9AC7_C8102C6FECCF_.wvu.Cols" localSheetId="0" hidden="1">'10.Льготы_кв'!$C:$C,'10.Льготы_кв'!$J:$J,'10.Льготы_кв'!$K:$K,'10.Льготы_кв'!$P:$P,'10.Льготы_кв'!#REF!,'10.Льготы_кв'!$W:$AD,'10.Льготы_кв'!$AK:$AK,'10.Льготы_кв'!$AL:$AL,'10.Льготы_кв'!$AQ:$AQ,'10.Льготы_кв'!$AX:$AX,'10.Льготы_кв'!#REF!</definedName>
    <definedName name="Z_1BE592D6_7812_4E19_9AC7_C8102C6FECCF_.wvu.Rows" localSheetId="1" hidden="1">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</definedName>
    <definedName name="Z_1BE592D6_7812_4E19_9AC7_C8102C6FECCF_.wvu.Rows" localSheetId="0" hidden="1">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</definedName>
    <definedName name="Z_3AE60815_C3B9_4576_B22C_FD300646EDB0_.wvu.Cols" localSheetId="1" hidden="1">'10.Льготы_год'!$C:$C,'10.Льготы_год'!#REF!,'10.Льготы_год'!#REF!,'10.Льготы_год'!#REF!,'10.Льготы_год'!#REF!,'10.Льготы_год'!#REF!,'10.Льготы_год'!#REF!,'10.Льготы_год'!#REF!,'10.Льготы_год'!$H:$I,'10.Льготы_год'!$J:$K</definedName>
    <definedName name="Z_3AE60815_C3B9_4576_B22C_FD300646EDB0_.wvu.Cols" localSheetId="0" hidden="1">'10.Льготы_кв'!$C:$C,'10.Льготы_кв'!#REF!,'10.Льготы_кв'!#REF!,'10.Льготы_кв'!#REF!,'10.Льготы_кв'!#REF!,'10.Льготы_кв'!#REF!,'10.Льготы_кв'!#REF!,'10.Льготы_кв'!#REF!,'10.Льготы_кв'!$AD:$AK,'10.Льготы_кв'!$AL:$AQ</definedName>
    <definedName name="Z_3AE60815_C3B9_4576_B22C_FD300646EDB0_.wvu.PrintArea" localSheetId="1" hidden="1">'10.Льготы_год'!$A$1:$C$64</definedName>
    <definedName name="Z_3AE60815_C3B9_4576_B22C_FD300646EDB0_.wvu.PrintArea" localSheetId="0" hidden="1">'10.Льготы_кв'!$A$1:$C$72</definedName>
    <definedName name="Z_3AE60815_C3B9_4576_B22C_FD300646EDB0_.wvu.PrintTitles" localSheetId="1" hidden="1">'10.Льготы_год'!$B:$B,'10.Льготы_год'!$9:$9</definedName>
    <definedName name="Z_3AE60815_C3B9_4576_B22C_FD300646EDB0_.wvu.PrintTitles" localSheetId="0" hidden="1">'10.Льготы_кв'!$B:$B,'10.Льготы_кв'!$10:$10</definedName>
    <definedName name="Z_4278F54F_EC7E_4645_84D7_77A328CF1819_.wvu.Cols" localSheetId="1" hidden="1">'10.Льготы_год'!$C:$C,'10.Льготы_год'!#REF!,'10.Льготы_год'!#REF!,'10.Льготы_год'!#REF!,'10.Льготы_год'!#REF!,'10.Льготы_год'!#REF!,'10.Льготы_год'!#REF!,'10.Льготы_год'!#REF!,'10.Льготы_год'!$H:$I,'10.Льготы_год'!$J:$K</definedName>
    <definedName name="Z_4278F54F_EC7E_4645_84D7_77A328CF1819_.wvu.Cols" localSheetId="0" hidden="1">'10.Льготы_кв'!$C:$C,'10.Льготы_кв'!#REF!,'10.Льготы_кв'!#REF!,'10.Льготы_кв'!#REF!,'10.Льготы_кв'!#REF!,'10.Льготы_кв'!#REF!,'10.Льготы_кв'!#REF!,'10.Льготы_кв'!#REF!,'10.Льготы_кв'!$AD:$AK,'10.Льготы_кв'!$AL:$AQ</definedName>
    <definedName name="Z_4278F54F_EC7E_4645_84D7_77A328CF1819_.wvu.PrintArea" localSheetId="1" hidden="1">'10.Льготы_год'!$A$1:$C$64</definedName>
    <definedName name="Z_4278F54F_EC7E_4645_84D7_77A328CF1819_.wvu.PrintArea" localSheetId="0" hidden="1">'10.Льготы_кв'!$A$1:$C$72</definedName>
    <definedName name="Z_4278F54F_EC7E_4645_84D7_77A328CF1819_.wvu.PrintTitles" localSheetId="1" hidden="1">'10.Льготы_год'!$B:$B,'10.Льготы_год'!$9:$9</definedName>
    <definedName name="Z_4278F54F_EC7E_4645_84D7_77A328CF1819_.wvu.PrintTitles" localSheetId="0" hidden="1">'10.Льготы_кв'!$B:$B,'10.Льготы_кв'!$10:$10</definedName>
    <definedName name="Z_65F87CC0_F8E2_11D7_A9EF_009027A6C22F_.wvu.Cols" localSheetId="1" hidden="1">'10.Льготы_год'!$C:$C,'10.Льготы_год'!#REF!,'10.Льготы_год'!#REF!,'10.Льготы_год'!#REF!,'10.Льготы_год'!#REF!,'10.Льготы_год'!#REF!,'10.Льготы_год'!#REF!,'10.Льготы_год'!#REF!,'10.Льготы_год'!$H:$I,'10.Льготы_год'!$J:$K</definedName>
    <definedName name="Z_65F87CC0_F8E2_11D7_A9EF_009027A6C22F_.wvu.Cols" localSheetId="0" hidden="1">'10.Льготы_кв'!$C:$C,'10.Льготы_кв'!#REF!,'10.Льготы_кв'!#REF!,'10.Льготы_кв'!#REF!,'10.Льготы_кв'!#REF!,'10.Льготы_кв'!#REF!,'10.Льготы_кв'!#REF!,'10.Льготы_кв'!#REF!,'10.Льготы_кв'!$AD:$AK,'10.Льготы_кв'!$AL:$AQ</definedName>
    <definedName name="Z_65F87CC0_F8E2_11D7_A9EF_009027A6C22F_.wvu.PrintArea" localSheetId="1" hidden="1">'10.Льготы_год'!$A$1:$C$64</definedName>
    <definedName name="Z_65F87CC0_F8E2_11D7_A9EF_009027A6C22F_.wvu.PrintArea" localSheetId="0" hidden="1">'10.Льготы_кв'!$A$1:$C$72</definedName>
    <definedName name="Z_65F87CC0_F8E2_11D7_A9EF_009027A6C22F_.wvu.PrintTitles" localSheetId="1" hidden="1">'10.Льготы_год'!$B:$B,'10.Льготы_год'!$9:$9</definedName>
    <definedName name="Z_65F87CC0_F8E2_11D7_A9EF_009027A6C22F_.wvu.PrintTitles" localSheetId="0" hidden="1">'10.Льготы_кв'!$B:$B,'10.Льготы_кв'!$10:$10</definedName>
    <definedName name="Z_6F7F2B2F_4324_4976_8A65_77BA0A61269D_.wvu.Cols" localSheetId="1" hidden="1">'10.Льготы_год'!$C:$C,'10.Льготы_год'!$D:$D,'10.Льготы_год'!$E:$E,'10.Льготы_год'!$F:$F,'10.Льготы_год'!#REF!,'10.Льготы_год'!$H:$H,'10.Льготы_год'!$I:$I,'10.Льготы_год'!$J:$J,'10.Льготы_год'!$K:$K,'10.Льготы_год'!$L:$L</definedName>
    <definedName name="Z_6F7F2B2F_4324_4976_8A65_77BA0A61269D_.wvu.Cols" localSheetId="0" hidden="1">'10.Льготы_кв'!$C:$C,'10.Льготы_кв'!$J:$J,'10.Льготы_кв'!$K:$K,'10.Льготы_кв'!$P:$P,'10.Льготы_кв'!#REF!,'10.Льготы_кв'!$AD:$AD,'10.Льготы_кв'!$AK:$AK,'10.Льготы_кв'!$AL:$AL,'10.Льготы_кв'!$AQ:$AQ,'10.Льготы_кв'!$AX:$AX</definedName>
    <definedName name="Z_6F7F2B2F_4324_4976_8A65_77BA0A61269D_.wvu.PrintArea" localSheetId="1" hidden="1">'10.Льготы_год'!$A$1:$L$67</definedName>
    <definedName name="Z_6F7F2B2F_4324_4976_8A65_77BA0A61269D_.wvu.PrintArea" localSheetId="0" hidden="1">'10.Льготы_кв'!$A$1:$AX$76</definedName>
    <definedName name="Z_6F7F2B2F_4324_4976_8A65_77BA0A61269D_.wvu.PrintTitles" localSheetId="1" hidden="1">'10.Льготы_год'!$A:$B,'10.Льготы_год'!$9:$9</definedName>
    <definedName name="Z_6F7F2B2F_4324_4976_8A65_77BA0A61269D_.wvu.PrintTitles" localSheetId="0" hidden="1">'10.Льготы_кв'!$A:$B,'10.Льготы_кв'!$10:$10</definedName>
    <definedName name="Z_6F7F2B2F_4324_4976_8A65_77BA0A61269D_.wvu.Rows" localSheetId="1" hidden="1">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</definedName>
    <definedName name="Z_6F7F2B2F_4324_4976_8A65_77BA0A61269D_.wvu.Rows" localSheetId="0" hidden="1">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</definedName>
    <definedName name="Z_753EEE42_4640_4131_8C65_657467F0FA56_.wvu.Cols" localSheetId="1" hidden="1">'10.Льготы_год'!$C:$C,'10.Льготы_год'!$D:$D,'10.Льготы_год'!$E:$E,'10.Льготы_год'!$F:$F,'10.Льготы_год'!#REF!,'10.Льготы_год'!$G:$H,'10.Льготы_год'!$I:$I,'10.Льготы_год'!$J:$J,'10.Льготы_год'!$K:$K,'10.Льготы_год'!$L:$L,'10.Льготы_год'!#REF!</definedName>
    <definedName name="Z_753EEE42_4640_4131_8C65_657467F0FA56_.wvu.Cols" localSheetId="0" hidden="1">'10.Льготы_кв'!$C:$C,'10.Льготы_кв'!$J:$J,'10.Льготы_кв'!$K:$K,'10.Льготы_кв'!$P:$P,'10.Льготы_кв'!#REF!,'10.Льготы_кв'!$W:$AD,'10.Льготы_кв'!$AK:$AK,'10.Льготы_кв'!$AL:$AL,'10.Льготы_кв'!$AQ:$AQ,'10.Льготы_кв'!$AX:$AX,'10.Льготы_кв'!#REF!</definedName>
    <definedName name="Z_A13C28EB_AC64_4D61_983B_364D23C66144_.wvu.Cols" localSheetId="1" hidden="1">'10.Льготы_год'!$C:$C,'10.Льготы_год'!$D:$D,'10.Льготы_год'!$E:$E,'10.Льготы_год'!$F:$F,'10.Льготы_год'!#REF!,'10.Льготы_год'!$H:$H,'10.Льготы_год'!$I:$I,'10.Льготы_год'!$J:$J,'10.Льготы_год'!$K:$K,'10.Льготы_год'!$L:$L</definedName>
    <definedName name="Z_A13C28EB_AC64_4D61_983B_364D23C66144_.wvu.Cols" localSheetId="0" hidden="1">'10.Льготы_кв'!$C:$C,'10.Льготы_кв'!$J:$J,'10.Льготы_кв'!$K:$K,'10.Льготы_кв'!$P:$P,'10.Льготы_кв'!#REF!,'10.Льготы_кв'!$AD:$AD,'10.Льготы_кв'!$AK:$AK,'10.Льготы_кв'!$AL:$AL,'10.Льготы_кв'!$AQ:$AQ,'10.Льготы_кв'!$AX:$AX</definedName>
    <definedName name="Z_A13C28EB_AC64_4D61_983B_364D23C66144_.wvu.PrintArea" localSheetId="1" hidden="1">'10.Льготы_год'!$A$1:$L$64</definedName>
    <definedName name="Z_A13C28EB_AC64_4D61_983B_364D23C66144_.wvu.PrintArea" localSheetId="0" hidden="1">'10.Льготы_кв'!$A$1:$AX$72</definedName>
    <definedName name="Z_A13C28EB_AC64_4D61_983B_364D23C66144_.wvu.PrintTitles" localSheetId="1" hidden="1">'10.Льготы_год'!$A:$B,'10.Льготы_год'!$9:$9</definedName>
    <definedName name="Z_A13C28EB_AC64_4D61_983B_364D23C66144_.wvu.PrintTitles" localSheetId="0" hidden="1">'10.Льготы_кв'!$A:$B,'10.Льготы_кв'!$10:$10</definedName>
    <definedName name="Z_A13C28EB_AC64_4D61_983B_364D23C66144_.wvu.Rows" localSheetId="1" hidden="1">'10.Льготы_год'!#REF!</definedName>
    <definedName name="Z_A13C28EB_AC64_4D61_983B_364D23C66144_.wvu.Rows" localSheetId="0" hidden="1">'10.Льготы_кв'!#REF!</definedName>
    <definedName name="Z_AD4FE466_0F42_4980_803F_8C55183A8122_.wvu.Cols" localSheetId="1" hidden="1">'10.Льготы_год'!$C:$C,'10.Льготы_год'!#REF!,'10.Льготы_год'!#REF!,'10.Льготы_год'!#REF!,'10.Льготы_год'!#REF!,'10.Льготы_год'!#REF!,'10.Льготы_год'!#REF!,'10.Льготы_год'!#REF!,'10.Льготы_год'!$H:$I,'10.Льготы_год'!$J:$K</definedName>
    <definedName name="Z_AD4FE466_0F42_4980_803F_8C55183A8122_.wvu.Cols" localSheetId="0" hidden="1">'10.Льготы_кв'!$C:$C,'10.Льготы_кв'!#REF!,'10.Льготы_кв'!#REF!,'10.Льготы_кв'!#REF!,'10.Льготы_кв'!#REF!,'10.Льготы_кв'!#REF!,'10.Льготы_кв'!#REF!,'10.Льготы_кв'!#REF!,'10.Льготы_кв'!$AD:$AK,'10.Льготы_кв'!$AL:$AQ</definedName>
    <definedName name="Z_AD4FE466_0F42_4980_803F_8C55183A8122_.wvu.PrintArea" localSheetId="1" hidden="1">'10.Льготы_год'!$A$1:$C$64</definedName>
    <definedName name="Z_AD4FE466_0F42_4980_803F_8C55183A8122_.wvu.PrintArea" localSheetId="0" hidden="1">'10.Льготы_кв'!$A$1:$C$72</definedName>
    <definedName name="Z_AD4FE466_0F42_4980_803F_8C55183A8122_.wvu.PrintTitles" localSheetId="1" hidden="1">'10.Льготы_год'!$B:$B,'10.Льготы_год'!$9:$9</definedName>
    <definedName name="Z_AD4FE466_0F42_4980_803F_8C55183A8122_.wvu.PrintTitles" localSheetId="0" hidden="1">'10.Льготы_кв'!$B:$B,'10.Льготы_кв'!$10:$10</definedName>
    <definedName name="Z_B9EC7D41_008A_11D8_9D04_009027A6C496_.wvu.Cols" localSheetId="1" hidden="1">'10.Льготы_год'!#REF!</definedName>
    <definedName name="Z_B9EC7D41_008A_11D8_9D04_009027A6C496_.wvu.Cols" localSheetId="0" hidden="1">'10.Льготы_кв'!#REF!</definedName>
    <definedName name="Z_B9EC7D41_008A_11D8_9D04_009027A6C496_.wvu.PrintArea" localSheetId="1" hidden="1">'10.Льготы_год'!$A$1:$C$64</definedName>
    <definedName name="Z_B9EC7D41_008A_11D8_9D04_009027A6C496_.wvu.PrintArea" localSheetId="0" hidden="1">'10.Льготы_кв'!$A$1:$C$72</definedName>
    <definedName name="Z_B9EC7D41_008A_11D8_9D04_009027A6C496_.wvu.PrintTitles" localSheetId="1" hidden="1">'10.Льготы_год'!$9:$9</definedName>
    <definedName name="Z_B9EC7D41_008A_11D8_9D04_009027A6C496_.wvu.PrintTitles" localSheetId="0" hidden="1">'10.Льготы_кв'!$10:$10</definedName>
    <definedName name="Z_C77813EF_DB5F_4A3D_AC46_41F35E51795F_.wvu.Cols" localSheetId="1" hidden="1">'10.Льготы_год'!$C:$C,'10.Льготы_год'!$D:$D,'10.Льготы_год'!$E:$E,'10.Льготы_год'!$F:$F,'10.Льготы_год'!#REF!,'10.Льготы_год'!$H:$H,'10.Льготы_год'!$I:$I,'10.Льготы_год'!$J:$J,'10.Льготы_год'!$K:$K,'10.Льготы_год'!$L:$L</definedName>
    <definedName name="Z_C77813EF_DB5F_4A3D_AC46_41F35E51795F_.wvu.Cols" localSheetId="0" hidden="1">'10.Льготы_кв'!$C:$C,'10.Льготы_кв'!$J:$J,'10.Льготы_кв'!$K:$K,'10.Льготы_кв'!$P:$P,'10.Льготы_кв'!#REF!,'10.Льготы_кв'!$AD:$AD,'10.Льготы_кв'!$AK:$AK,'10.Льготы_кв'!$AL:$AL,'10.Льготы_кв'!$AQ:$AQ,'10.Льготы_кв'!$AX:$AX</definedName>
    <definedName name="Z_C77813EF_DB5F_4A3D_AC46_41F35E51795F_.wvu.PrintArea" localSheetId="1" hidden="1">'10.Льготы_год'!$A$1:$L$64</definedName>
    <definedName name="Z_C77813EF_DB5F_4A3D_AC46_41F35E51795F_.wvu.PrintArea" localSheetId="0" hidden="1">'10.Льготы_кв'!$A$1:$AX$72</definedName>
    <definedName name="Z_C77813EF_DB5F_4A3D_AC46_41F35E51795F_.wvu.PrintTitles" localSheetId="1" hidden="1">'10.Льготы_год'!$A:$B,'10.Льготы_год'!$9:$9</definedName>
    <definedName name="Z_C77813EF_DB5F_4A3D_AC46_41F35E51795F_.wvu.PrintTitles" localSheetId="0" hidden="1">'10.Льготы_кв'!$A:$B,'10.Льготы_кв'!$10:$10</definedName>
    <definedName name="Z_C77813EF_DB5F_4A3D_AC46_41F35E51795F_.wvu.Rows" localSheetId="1" hidden="1">'10.Льготы_год'!#REF!</definedName>
    <definedName name="Z_C77813EF_DB5F_4A3D_AC46_41F35E51795F_.wvu.Rows" localSheetId="0" hidden="1">'10.Льготы_кв'!#REF!</definedName>
    <definedName name="Z_CA051906_837A_4904_91DB_9E6912B5AB6E_.wvu.Cols" localSheetId="1" hidden="1">'10.Льготы_год'!$C:$C,'10.Льготы_год'!#REF!,'10.Льготы_год'!#REF!,'10.Льготы_год'!#REF!,'10.Льготы_год'!#REF!,'10.Льготы_год'!#REF!,'10.Льготы_год'!#REF!,'10.Льготы_год'!#REF!,'10.Льготы_год'!$H:$I,'10.Льготы_год'!$J:$K</definedName>
    <definedName name="Z_CA051906_837A_4904_91DB_9E6912B5AB6E_.wvu.Cols" localSheetId="0" hidden="1">'10.Льготы_кв'!$C:$C,'10.Льготы_кв'!#REF!,'10.Льготы_кв'!#REF!,'10.Льготы_кв'!#REF!,'10.Льготы_кв'!#REF!,'10.Льготы_кв'!#REF!,'10.Льготы_кв'!#REF!,'10.Льготы_кв'!#REF!,'10.Льготы_кв'!$AD:$AK,'10.Льготы_кв'!$AL:$AQ</definedName>
    <definedName name="Z_CA051906_837A_4904_91DB_9E6912B5AB6E_.wvu.PrintArea" localSheetId="1" hidden="1">'10.Льготы_год'!$A$1:$C$64</definedName>
    <definedName name="Z_CA051906_837A_4904_91DB_9E6912B5AB6E_.wvu.PrintArea" localSheetId="0" hidden="1">'10.Льготы_кв'!$A$1:$C$72</definedName>
    <definedName name="Z_CA051906_837A_4904_91DB_9E6912B5AB6E_.wvu.PrintTitles" localSheetId="1" hidden="1">'10.Льготы_год'!$B:$B,'10.Льготы_год'!$9:$9</definedName>
    <definedName name="Z_CA051906_837A_4904_91DB_9E6912B5AB6E_.wvu.PrintTitles" localSheetId="0" hidden="1">'10.Льготы_кв'!$B:$B,'10.Льготы_кв'!$10:$10</definedName>
    <definedName name="Z_D55972E9_67B4_4688_A9DB_4AE445FAF453_.wvu.Cols" localSheetId="1" hidden="1">'10.Льготы_год'!$C:$C,'10.Льготы_год'!$D:$D,'10.Льготы_год'!$E:$E,'10.Льготы_год'!$F:$F,'10.Льготы_год'!#REF!,'10.Льготы_год'!$G:$H,'10.Льготы_год'!$I:$I,'10.Льготы_год'!$J:$J,'10.Льготы_год'!$K:$K,'10.Льготы_год'!$L:$L,'10.Льготы_год'!#REF!</definedName>
    <definedName name="Z_D55972E9_67B4_4688_A9DB_4AE445FAF453_.wvu.Cols" localSheetId="0" hidden="1">'10.Льготы_кв'!$C:$C,'10.Льготы_кв'!$J:$J,'10.Льготы_кв'!$K:$K,'10.Льготы_кв'!$P:$P,'10.Льготы_кв'!#REF!,'10.Льготы_кв'!$W:$AD,'10.Льготы_кв'!$AK:$AK,'10.Льготы_кв'!$AL:$AL,'10.Льготы_кв'!$AQ:$AQ,'10.Льготы_кв'!$AX:$AX,'10.Льготы_кв'!#REF!</definedName>
    <definedName name="Z_D55972E9_67B4_4688_A9DB_4AE445FAF453_.wvu.PrintArea" localSheetId="1" hidden="1">'10.Льготы_год'!$A$1:$L$65</definedName>
    <definedName name="Z_D55972E9_67B4_4688_A9DB_4AE445FAF453_.wvu.PrintArea" localSheetId="0" hidden="1">'10.Льготы_кв'!$A$1:$AX$73</definedName>
    <definedName name="Z_D55972E9_67B4_4688_A9DB_4AE445FAF453_.wvu.PrintTitles" localSheetId="1" hidden="1">'10.Льготы_год'!$A:$B,'10.Льготы_год'!$9:$9</definedName>
    <definedName name="Z_D55972E9_67B4_4688_A9DB_4AE445FAF453_.wvu.PrintTitles" localSheetId="0" hidden="1">'10.Льготы_кв'!$A:$B,'10.Льготы_кв'!$10:$10</definedName>
    <definedName name="Z_D55972E9_67B4_4688_A9DB_4AE445FAF453_.wvu.Rows" localSheetId="1" hidden="1">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</definedName>
    <definedName name="Z_D55972E9_67B4_4688_A9DB_4AE445FAF453_.wvu.Rows" localSheetId="0" hidden="1">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</definedName>
    <definedName name="Z_FADAD500_4DBE_11D8_A5E1_009027A6C50C_.wvu.Cols" localSheetId="1" hidden="1">'10.Льготы_год'!#REF!</definedName>
    <definedName name="Z_FADAD500_4DBE_11D8_A5E1_009027A6C50C_.wvu.Cols" localSheetId="0" hidden="1">'10.Льготы_кв'!#REF!</definedName>
    <definedName name="Z_FADAD500_4DBE_11D8_A5E1_009027A6C50C_.wvu.PrintArea" localSheetId="1" hidden="1">'10.Льготы_год'!$A$1:$C$64</definedName>
    <definedName name="Z_FADAD500_4DBE_11D8_A5E1_009027A6C50C_.wvu.PrintArea" localSheetId="0" hidden="1">'10.Льготы_кв'!$A$1:$C$72</definedName>
    <definedName name="Z_FADAD500_4DBE_11D8_A5E1_009027A6C50C_.wvu.PrintTitles" localSheetId="1" hidden="1">'10.Льготы_год'!$9:$9</definedName>
    <definedName name="Z_FADAD500_4DBE_11D8_A5E1_009027A6C50C_.wvu.PrintTitles" localSheetId="0" hidden="1">'10.Льготы_кв'!$10:$10</definedName>
    <definedName name="_xlnm.Print_Titles" localSheetId="1">'10.Льготы_год'!$A:$B,'10.Льготы_год'!$9:$9</definedName>
    <definedName name="_xlnm.Print_Titles" localSheetId="0">'10.Льготы_кв'!$A:$B,'10.Льготы_кв'!$10:$10</definedName>
    <definedName name="_xlnm.Print_Area" localSheetId="1">'10.Льготы_год'!$A$1:$L$67</definedName>
    <definedName name="_xlnm.Print_Area" localSheetId="0">'10.Льготы_кв'!$A$1:$BD$76</definedName>
  </definedNames>
  <calcPr fullCalcOnLoad="1"/>
</workbook>
</file>

<file path=xl/sharedStrings.xml><?xml version="1.0" encoding="utf-8"?>
<sst xmlns="http://schemas.openxmlformats.org/spreadsheetml/2006/main" count="203" uniqueCount="54">
  <si>
    <t>Думы ЗАТО Северск</t>
  </si>
  <si>
    <t>(тыс.руб.)</t>
  </si>
  <si>
    <t>№ п/п</t>
  </si>
  <si>
    <t>Виды льгот, установленные  законодательными актами РФ,  Томской области и  нормативными актами ЗАТО Северск</t>
  </si>
  <si>
    <t>Утв.план   1 квартала</t>
  </si>
  <si>
    <t xml:space="preserve"> Утв.план 2 квартала</t>
  </si>
  <si>
    <t>Утв.план 3 квартала</t>
  </si>
  <si>
    <t>Утв. план 4 квартала</t>
  </si>
  <si>
    <t>в том числе  по федераль-ному регистру</t>
  </si>
  <si>
    <t>Утв.план 1 квартала</t>
  </si>
  <si>
    <t>Утв.  план 2 квартала</t>
  </si>
  <si>
    <t xml:space="preserve">Расходы на предоставление льгот по  ЖКУ - всего </t>
  </si>
  <si>
    <t>в том числе:</t>
  </si>
  <si>
    <t>а) город:</t>
  </si>
  <si>
    <t xml:space="preserve">  - МП "ГЭС"</t>
  </si>
  <si>
    <t xml:space="preserve">  - МУП "Тепловые сети"</t>
  </si>
  <si>
    <t xml:space="preserve">  - МП "Северский водоканал"</t>
  </si>
  <si>
    <t xml:space="preserve">  - УЖКХ, Т и С - для распределения МП УК ЖХ</t>
  </si>
  <si>
    <t xml:space="preserve">  - УЖКХ, Т и С - для распределения ООО ЖЭУ "Альтернатива"</t>
  </si>
  <si>
    <t>б) внегородские территории: МП ЗАТО Северск "Самусь ЖКХ"</t>
  </si>
  <si>
    <t>Федеральный закон "О социальной защите инвалидов в РФ" от 24.11.1995  № 181-ФЗ</t>
  </si>
  <si>
    <t xml:space="preserve">в) УСЗН - для исполнения МУ "Центр социальных льгот, помощи и выплат" - расходы на предоставление льгот по оплате твердого топлива </t>
  </si>
  <si>
    <t>Указ Президента РФ "О мерах по соц.поддержке многодетных семей" от 05.05.1992  № 431, Закон Томской области "О социальной поддержке граждан, имеющих несовершеннолетних детей" от 16.12.2004 № 253-ОЗ</t>
  </si>
  <si>
    <t>Закон РФ "О реабилитации жертв политических репрессий" от 18.10.1991  № 1761-1, Закон Томской области "О мерах социальной поддержки отдельных категорий граждан, проживающих на территории Томской области" от 16.12.2004 № 254-ОЗ</t>
  </si>
  <si>
    <t xml:space="preserve"> - УЖКХ,Т и С - для  распределения МП УК ЖХ</t>
  </si>
  <si>
    <t>ИТОГО РАСХОДОВ</t>
  </si>
  <si>
    <t xml:space="preserve">   - МУП "Тепловые сети"</t>
  </si>
  <si>
    <t xml:space="preserve"> - УЖКХ,Т и С - для распределения МП УК ЖХ</t>
  </si>
  <si>
    <t xml:space="preserve"> - УЖКХ,Т и С - для распределения ООО ЖЭУ "Альтернатива"</t>
  </si>
  <si>
    <t>Мэр ЗАТО Северск</t>
  </si>
  <si>
    <t>Федеральный закон "О ветеранах"  от 12.01.1995  № 5-ФЗ, Законы Томской области "О мерах социальной поддержки отдельных категорий граждан, проживающих на территории Томской области" от 16.12.2004 № 254-ОЗ и "О дополнительных мерах социальной поддержки инвалидов и участников Великой Отечественной войны на территории Томской области" от 04.05.2005 № 66-ОЗ</t>
  </si>
  <si>
    <t>от____________2006 №______</t>
  </si>
  <si>
    <t>Утв. план 2006 года</t>
  </si>
  <si>
    <t>План  мероприятий в области социальной политики на 2006 год по ЗАТО Северск в части льгот по жилищно-коммунальным услугам и услугам связи</t>
  </si>
  <si>
    <t>Решение СНП № 48/21 от 25.03.2004"Об утверждении Положения о порядке присвоения звания "Почетный гражданин ЗАТО Северск"</t>
  </si>
  <si>
    <t>Приложение 14 к решению</t>
  </si>
  <si>
    <t>Н.И.Кузьменко</t>
  </si>
  <si>
    <t>(плюс, минус)</t>
  </si>
  <si>
    <t>Уточн. план 2006 года</t>
  </si>
  <si>
    <t>Уточн. план 4 квартала</t>
  </si>
  <si>
    <t xml:space="preserve">  - ОАО "ГЭС"</t>
  </si>
  <si>
    <t xml:space="preserve">  - УЖКХ,Т и С - для  распределения МП УК ЖХ</t>
  </si>
  <si>
    <t xml:space="preserve">  - УЖКХ,Т и С - для распределения МП УК ЖХ</t>
  </si>
  <si>
    <t xml:space="preserve">  - УЖКХ,Т и С - для распределения ООО ЖЭУ "Альтернатива"</t>
  </si>
  <si>
    <t xml:space="preserve">  - ОАО "Тепловые сети"</t>
  </si>
  <si>
    <t xml:space="preserve">  - ОАО "Северский водоканал"</t>
  </si>
  <si>
    <t>в том числе по федеральному регистру:</t>
  </si>
  <si>
    <t xml:space="preserve"> Утв. план 2 квартала</t>
  </si>
  <si>
    <t>Утв. план 3 квартала</t>
  </si>
  <si>
    <t xml:space="preserve">План  мероприятий в области социальной политики на 2006 год по ЗАТО Северск в части льгот по жилищно-коммунальным услугам </t>
  </si>
  <si>
    <t xml:space="preserve">Приложение 14  </t>
  </si>
  <si>
    <t>к Решению Думы ЗАТО Северск</t>
  </si>
  <si>
    <t>77-38-86</t>
  </si>
  <si>
    <t xml:space="preserve">Наталия Валентиновна Жиянова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</si>
</sst>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sz val="14"/>
      <name val="Arial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b/>
      <i/>
      <sz val="12"/>
      <name val="Arial Cyr"/>
      <family val="0"/>
    </font>
    <font>
      <b/>
      <i/>
      <sz val="13"/>
      <name val="Arial Cyr"/>
      <family val="0"/>
    </font>
    <font>
      <sz val="13"/>
      <name val="Arial Cyr"/>
      <family val="0"/>
    </font>
    <font>
      <sz val="12"/>
      <name val="Arial"/>
      <family val="0"/>
    </font>
    <font>
      <b/>
      <sz val="13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72" fontId="4" fillId="2" borderId="0" xfId="0" applyNumberFormat="1" applyFont="1" applyFill="1" applyAlignment="1">
      <alignment vertical="center" wrapText="1"/>
    </xf>
    <xf numFmtId="172" fontId="4" fillId="2" borderId="0" xfId="0" applyNumberFormat="1" applyFont="1" applyFill="1" applyAlignment="1">
      <alignment/>
    </xf>
    <xf numFmtId="172" fontId="4" fillId="2" borderId="0" xfId="0" applyNumberFormat="1" applyFont="1" applyFill="1" applyBorder="1" applyAlignment="1">
      <alignment horizontal="right"/>
    </xf>
    <xf numFmtId="172" fontId="5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172" fontId="6" fillId="2" borderId="0" xfId="18" applyNumberFormat="1" applyFont="1" applyFill="1" applyBorder="1" applyAlignment="1" applyProtection="1">
      <alignment horizontal="right" vertical="top"/>
      <protection/>
    </xf>
    <xf numFmtId="172" fontId="4" fillId="2" borderId="1" xfId="0" applyNumberFormat="1" applyFont="1" applyFill="1" applyBorder="1" applyAlignment="1">
      <alignment wrapText="1"/>
    </xf>
    <xf numFmtId="172" fontId="4" fillId="2" borderId="1" xfId="0" applyNumberFormat="1" applyFont="1" applyFill="1" applyBorder="1" applyAlignment="1">
      <alignment horizontal="left" wrapText="1"/>
    </xf>
    <xf numFmtId="172" fontId="4" fillId="2" borderId="1" xfId="0" applyNumberFormat="1" applyFont="1" applyFill="1" applyBorder="1" applyAlignment="1">
      <alignment horizontal="right" vertical="center"/>
    </xf>
    <xf numFmtId="172" fontId="4" fillId="2" borderId="2" xfId="0" applyNumberFormat="1" applyFont="1" applyFill="1" applyBorder="1" applyAlignment="1">
      <alignment horizontal="center" vertical="center" wrapText="1"/>
    </xf>
    <xf numFmtId="172" fontId="4" fillId="2" borderId="3" xfId="0" applyNumberFormat="1" applyFont="1" applyFill="1" applyBorder="1" applyAlignment="1">
      <alignment horizontal="center" vertical="center" wrapText="1"/>
    </xf>
    <xf numFmtId="172" fontId="8" fillId="0" borderId="3" xfId="0" applyNumberFormat="1" applyFont="1" applyFill="1" applyBorder="1" applyAlignment="1">
      <alignment horizontal="left" vertical="center" wrapText="1"/>
    </xf>
    <xf numFmtId="172" fontId="9" fillId="0" borderId="3" xfId="0" applyNumberFormat="1" applyFont="1" applyFill="1" applyBorder="1" applyAlignment="1">
      <alignment vertical="center"/>
    </xf>
    <xf numFmtId="172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2" fontId="10" fillId="0" borderId="3" xfId="0" applyNumberFormat="1" applyFont="1" applyFill="1" applyBorder="1" applyAlignment="1">
      <alignment vertical="center" wrapText="1"/>
    </xf>
    <xf numFmtId="172" fontId="11" fillId="0" borderId="3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172" fontId="12" fillId="0" borderId="3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 wrapText="1"/>
    </xf>
    <xf numFmtId="172" fontId="9" fillId="0" borderId="3" xfId="0" applyNumberFormat="1" applyFont="1" applyFill="1" applyBorder="1" applyAlignment="1">
      <alignment horizontal="right" vertical="center" wrapText="1"/>
    </xf>
    <xf numFmtId="172" fontId="9" fillId="0" borderId="3" xfId="0" applyNumberFormat="1" applyFont="1" applyFill="1" applyBorder="1" applyAlignment="1">
      <alignment vertical="center" wrapText="1"/>
    </xf>
    <xf numFmtId="172" fontId="12" fillId="0" borderId="3" xfId="0" applyNumberFormat="1" applyFont="1" applyFill="1" applyBorder="1" applyAlignment="1">
      <alignment vertical="center" wrapText="1"/>
    </xf>
    <xf numFmtId="172" fontId="8" fillId="0" borderId="4" xfId="0" applyNumberFormat="1" applyFont="1" applyFill="1" applyBorder="1" applyAlignment="1">
      <alignment horizontal="left" vertical="center" wrapText="1"/>
    </xf>
    <xf numFmtId="172" fontId="8" fillId="0" borderId="3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2" borderId="0" xfId="0" applyNumberFormat="1" applyFont="1" applyFill="1" applyAlignment="1">
      <alignment/>
    </xf>
    <xf numFmtId="172" fontId="12" fillId="2" borderId="0" xfId="0" applyNumberFormat="1" applyFont="1" applyFill="1" applyAlignment="1">
      <alignment/>
    </xf>
    <xf numFmtId="0" fontId="12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1" fontId="4" fillId="2" borderId="0" xfId="0" applyNumberFormat="1" applyFont="1" applyFill="1" applyAlignment="1">
      <alignment vertical="center" wrapText="1"/>
    </xf>
    <xf numFmtId="1" fontId="4" fillId="2" borderId="1" xfId="0" applyNumberFormat="1" applyFont="1" applyFill="1" applyBorder="1" applyAlignment="1">
      <alignment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12" fillId="2" borderId="0" xfId="0" applyNumberFormat="1" applyFont="1" applyFill="1" applyAlignment="1">
      <alignment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72" fontId="7" fillId="2" borderId="0" xfId="0" applyNumberFormat="1" applyFont="1" applyFill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2" fontId="12" fillId="0" borderId="3" xfId="0" applyNumberFormat="1" applyFont="1" applyFill="1" applyBorder="1" applyAlignment="1">
      <alignment horizontal="center" vertical="center"/>
    </xf>
    <xf numFmtId="172" fontId="13" fillId="2" borderId="0" xfId="18" applyNumberFormat="1" applyFont="1" applyFill="1" applyBorder="1" applyAlignment="1" applyProtection="1">
      <alignment horizontal="right" vertical="top"/>
      <protection/>
    </xf>
    <xf numFmtId="172" fontId="4" fillId="0" borderId="6" xfId="0" applyNumberFormat="1" applyFont="1" applyFill="1" applyBorder="1" applyAlignment="1">
      <alignment vertical="center"/>
    </xf>
    <xf numFmtId="172" fontId="10" fillId="0" borderId="6" xfId="0" applyNumberFormat="1" applyFont="1" applyFill="1" applyBorder="1" applyAlignment="1">
      <alignment vertical="center" wrapText="1"/>
    </xf>
    <xf numFmtId="172" fontId="4" fillId="0" borderId="6" xfId="0" applyNumberFormat="1" applyFont="1" applyFill="1" applyBorder="1" applyAlignment="1">
      <alignment vertical="center" wrapText="1"/>
    </xf>
    <xf numFmtId="1" fontId="12" fillId="0" borderId="2" xfId="0" applyNumberFormat="1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vertical="center"/>
    </xf>
    <xf numFmtId="1" fontId="4" fillId="0" borderId="7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 wrapText="1"/>
    </xf>
    <xf numFmtId="172" fontId="12" fillId="0" borderId="3" xfId="0" applyNumberFormat="1" applyFont="1" applyFill="1" applyBorder="1" applyAlignment="1">
      <alignment vertical="center"/>
    </xf>
    <xf numFmtId="174" fontId="4" fillId="2" borderId="0" xfId="0" applyNumberFormat="1" applyFont="1" applyFill="1" applyAlignment="1">
      <alignment/>
    </xf>
    <xf numFmtId="174" fontId="5" fillId="2" borderId="0" xfId="0" applyNumberFormat="1" applyFont="1" applyFill="1" applyBorder="1" applyAlignment="1">
      <alignment horizontal="right"/>
    </xf>
    <xf numFmtId="174" fontId="4" fillId="2" borderId="0" xfId="0" applyNumberFormat="1" applyFont="1" applyFill="1" applyBorder="1" applyAlignment="1">
      <alignment horizontal="right"/>
    </xf>
    <xf numFmtId="174" fontId="6" fillId="2" borderId="0" xfId="18" applyNumberFormat="1" applyFont="1" applyFill="1" applyBorder="1" applyAlignment="1" applyProtection="1">
      <alignment horizontal="right" vertical="top"/>
      <protection/>
    </xf>
    <xf numFmtId="174" fontId="7" fillId="2" borderId="0" xfId="0" applyNumberFormat="1" applyFont="1" applyFill="1" applyBorder="1" applyAlignment="1">
      <alignment horizontal="left"/>
    </xf>
    <xf numFmtId="174" fontId="7" fillId="2" borderId="0" xfId="0" applyNumberFormat="1" applyFont="1" applyFill="1" applyAlignment="1">
      <alignment horizontal="center" vertical="center" wrapText="1"/>
    </xf>
    <xf numFmtId="174" fontId="7" fillId="2" borderId="0" xfId="0" applyNumberFormat="1" applyFont="1" applyFill="1" applyAlignment="1">
      <alignment vertical="center" wrapText="1"/>
    </xf>
    <xf numFmtId="174" fontId="0" fillId="2" borderId="0" xfId="0" applyNumberFormat="1" applyFill="1" applyAlignment="1">
      <alignment/>
    </xf>
    <xf numFmtId="174" fontId="0" fillId="2" borderId="0" xfId="0" applyNumberFormat="1" applyFill="1" applyAlignment="1">
      <alignment horizontal="center" vertical="center" wrapText="1"/>
    </xf>
    <xf numFmtId="174" fontId="4" fillId="2" borderId="1" xfId="0" applyNumberFormat="1" applyFont="1" applyFill="1" applyBorder="1" applyAlignment="1">
      <alignment horizontal="left" wrapText="1"/>
    </xf>
    <xf numFmtId="174" fontId="4" fillId="2" borderId="0" xfId="0" applyNumberFormat="1" applyFont="1" applyFill="1" applyBorder="1" applyAlignment="1">
      <alignment horizontal="left" wrapText="1"/>
    </xf>
    <xf numFmtId="174" fontId="4" fillId="2" borderId="1" xfId="0" applyNumberFormat="1" applyFont="1" applyFill="1" applyBorder="1" applyAlignment="1">
      <alignment horizontal="right" vertical="center"/>
    </xf>
    <xf numFmtId="174" fontId="4" fillId="2" borderId="1" xfId="0" applyNumberFormat="1" applyFont="1" applyFill="1" applyBorder="1" applyAlignment="1">
      <alignment horizontal="right" wrapText="1"/>
    </xf>
    <xf numFmtId="174" fontId="4" fillId="2" borderId="0" xfId="0" applyNumberFormat="1" applyFont="1" applyFill="1" applyBorder="1" applyAlignment="1">
      <alignment horizontal="right" vertical="center"/>
    </xf>
    <xf numFmtId="174" fontId="4" fillId="2" borderId="3" xfId="0" applyNumberFormat="1" applyFont="1" applyFill="1" applyBorder="1" applyAlignment="1">
      <alignment horizontal="center" vertical="center" wrapText="1"/>
    </xf>
    <xf numFmtId="174" fontId="0" fillId="2" borderId="2" xfId="0" applyNumberFormat="1" applyFont="1" applyFill="1" applyBorder="1" applyAlignment="1">
      <alignment horizontal="center" vertical="center" wrapText="1"/>
    </xf>
    <xf numFmtId="174" fontId="0" fillId="2" borderId="3" xfId="0" applyNumberFormat="1" applyFont="1" applyFill="1" applyBorder="1" applyAlignment="1">
      <alignment horizontal="center" vertical="center" wrapText="1"/>
    </xf>
    <xf numFmtId="174" fontId="9" fillId="0" borderId="3" xfId="0" applyNumberFormat="1" applyFont="1" applyFill="1" applyBorder="1" applyAlignment="1">
      <alignment vertical="center"/>
    </xf>
    <xf numFmtId="174" fontId="4" fillId="0" borderId="0" xfId="0" applyNumberFormat="1" applyFont="1" applyFill="1" applyAlignment="1">
      <alignment/>
    </xf>
    <xf numFmtId="174" fontId="11" fillId="0" borderId="3" xfId="0" applyNumberFormat="1" applyFont="1" applyFill="1" applyBorder="1" applyAlignment="1">
      <alignment vertical="center"/>
    </xf>
    <xf numFmtId="174" fontId="12" fillId="0" borderId="3" xfId="0" applyNumberFormat="1" applyFont="1" applyFill="1" applyBorder="1" applyAlignment="1">
      <alignment vertical="center"/>
    </xf>
    <xf numFmtId="174" fontId="9" fillId="0" borderId="3" xfId="0" applyNumberFormat="1" applyFont="1" applyFill="1" applyBorder="1" applyAlignment="1">
      <alignment horizontal="right" vertical="center" wrapText="1"/>
    </xf>
    <xf numFmtId="174" fontId="9" fillId="0" borderId="3" xfId="0" applyNumberFormat="1" applyFont="1" applyFill="1" applyBorder="1" applyAlignment="1">
      <alignment vertical="center" wrapText="1"/>
    </xf>
    <xf numFmtId="174" fontId="12" fillId="0" borderId="3" xfId="0" applyNumberFormat="1" applyFont="1" applyFill="1" applyBorder="1" applyAlignment="1">
      <alignment vertical="center" wrapText="1"/>
    </xf>
    <xf numFmtId="174" fontId="12" fillId="0" borderId="3" xfId="0" applyNumberFormat="1" applyFont="1" applyFill="1" applyBorder="1" applyAlignment="1">
      <alignment horizontal="center" vertical="center"/>
    </xf>
    <xf numFmtId="174" fontId="12" fillId="0" borderId="3" xfId="0" applyNumberFormat="1" applyFont="1" applyFill="1" applyBorder="1" applyAlignment="1">
      <alignment vertical="center"/>
    </xf>
    <xf numFmtId="174" fontId="12" fillId="0" borderId="0" xfId="0" applyNumberFormat="1" applyFont="1" applyFill="1" applyAlignment="1">
      <alignment/>
    </xf>
    <xf numFmtId="174" fontId="12" fillId="2" borderId="0" xfId="0" applyNumberFormat="1" applyFont="1" applyFill="1" applyAlignment="1">
      <alignment/>
    </xf>
    <xf numFmtId="174" fontId="14" fillId="0" borderId="3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vertical="center"/>
    </xf>
    <xf numFmtId="174" fontId="12" fillId="2" borderId="0" xfId="0" applyNumberFormat="1" applyFont="1" applyFill="1" applyAlignment="1">
      <alignment horizontal="right"/>
    </xf>
    <xf numFmtId="174" fontId="4" fillId="2" borderId="3" xfId="0" applyNumberFormat="1" applyFont="1" applyFill="1" applyBorder="1" applyAlignment="1">
      <alignment horizontal="center" vertical="center" wrapText="1"/>
    </xf>
    <xf numFmtId="174" fontId="5" fillId="2" borderId="0" xfId="0" applyNumberFormat="1" applyFont="1" applyFill="1" applyBorder="1" applyAlignment="1">
      <alignment horizontal="left"/>
    </xf>
    <xf numFmtId="174" fontId="6" fillId="2" borderId="0" xfId="18" applyNumberFormat="1" applyFont="1" applyFill="1" applyBorder="1" applyAlignment="1" applyProtection="1">
      <alignment horizontal="left"/>
      <protection/>
    </xf>
    <xf numFmtId="0" fontId="5" fillId="2" borderId="0" xfId="0" applyFont="1" applyFill="1" applyAlignment="1">
      <alignment horizontal="left"/>
    </xf>
    <xf numFmtId="174" fontId="7" fillId="2" borderId="0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R77"/>
  <sheetViews>
    <sheetView showZeros="0" tabSelected="1" zoomScale="75" zoomScaleNormal="75" zoomScaleSheetLayoutView="80" workbookViewId="0" topLeftCell="A1">
      <pane xSplit="2" ySplit="10" topLeftCell="C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1" sqref="G11"/>
    </sheetView>
  </sheetViews>
  <sheetFormatPr defaultColWidth="9.00390625" defaultRowHeight="12.75" outlineLevelCol="2"/>
  <cols>
    <col min="1" max="1" width="5.00390625" style="36" customWidth="1"/>
    <col min="2" max="2" width="70.875" style="16" customWidth="1"/>
    <col min="3" max="3" width="9.75390625" style="16" hidden="1" customWidth="1" outlineLevel="1"/>
    <col min="4" max="4" width="10.125" style="16" hidden="1" customWidth="1" outlineLevel="1"/>
    <col min="5" max="5" width="10.00390625" style="16" hidden="1" customWidth="1" outlineLevel="1" collapsed="1"/>
    <col min="6" max="6" width="10.125" style="16" hidden="1" customWidth="1" outlineLevel="1"/>
    <col min="7" max="7" width="10.875" style="74" customWidth="1" collapsed="1"/>
    <col min="8" max="8" width="11.375" style="74" customWidth="1"/>
    <col min="9" max="9" width="11.75390625" style="74" customWidth="1"/>
    <col min="10" max="10" width="10.875" style="74" customWidth="1"/>
    <col min="11" max="11" width="10.875" style="74" hidden="1" customWidth="1" outlineLevel="1" collapsed="1"/>
    <col min="12" max="12" width="10.125" style="74" hidden="1" customWidth="1" outlineLevel="1"/>
    <col min="13" max="13" width="10.875" style="74" hidden="1" customWidth="1" outlineLevel="1" collapsed="1"/>
    <col min="14" max="14" width="10.875" style="74" hidden="1" customWidth="1" outlineLevel="1"/>
    <col min="15" max="15" width="11.75390625" style="74" customWidth="1" collapsed="1"/>
    <col min="16" max="16" width="10.875" style="74" hidden="1" customWidth="1" outlineLevel="1"/>
    <col min="17" max="17" width="9.00390625" style="74" hidden="1" customWidth="1" outlineLevel="1"/>
    <col min="18" max="18" width="10.875" style="74" hidden="1" customWidth="1" outlineLevel="1" collapsed="1"/>
    <col min="19" max="19" width="9.25390625" style="74" hidden="1" customWidth="1" outlineLevel="1"/>
    <col min="20" max="20" width="10.875" style="74" hidden="1" customWidth="1" outlineLevel="1" collapsed="1"/>
    <col min="21" max="21" width="9.25390625" style="74" hidden="1" customWidth="1" outlineLevel="2"/>
    <col min="22" max="22" width="10.75390625" style="74" customWidth="1" collapsed="1"/>
    <col min="23" max="23" width="10.125" style="74" hidden="1" customWidth="1" outlineLevel="1"/>
    <col min="24" max="24" width="9.75390625" style="74" hidden="1" customWidth="1" outlineLevel="1"/>
    <col min="25" max="25" width="9.25390625" style="74" hidden="1" customWidth="1" outlineLevel="1" collapsed="1"/>
    <col min="26" max="26" width="9.25390625" style="74" hidden="1" customWidth="1" outlineLevel="1"/>
    <col min="27" max="27" width="11.25390625" style="74" customWidth="1" collapsed="1"/>
    <col min="28" max="28" width="9.25390625" style="74" customWidth="1"/>
    <col min="29" max="29" width="11.25390625" style="74" customWidth="1"/>
    <col min="30" max="31" width="10.125" style="74" hidden="1" customWidth="1" outlineLevel="1"/>
    <col min="32" max="32" width="10.125" style="74" hidden="1" customWidth="1" outlineLevel="1" collapsed="1"/>
    <col min="33" max="33" width="10.125" style="74" hidden="1" customWidth="1" outlineLevel="1"/>
    <col min="34" max="34" width="10.125" style="74" customWidth="1" collapsed="1"/>
    <col min="35" max="37" width="10.125" style="74" customWidth="1"/>
    <col min="38" max="38" width="10.125" style="74" hidden="1" customWidth="1" outlineLevel="1" collapsed="1"/>
    <col min="39" max="41" width="10.125" style="74" hidden="1" customWidth="1" outlineLevel="1"/>
    <col min="42" max="42" width="10.75390625" style="74" customWidth="1" collapsed="1"/>
    <col min="43" max="46" width="10.125" style="74" hidden="1" customWidth="1" outlineLevel="1"/>
    <col min="47" max="47" width="10.125" style="74" hidden="1" customWidth="1" outlineLevel="1" collapsed="1"/>
    <col min="48" max="48" width="10.125" style="74" hidden="1" customWidth="1" outlineLevel="1"/>
    <col min="49" max="49" width="10.125" style="74" customWidth="1" collapsed="1"/>
    <col min="50" max="51" width="10.125" style="74" hidden="1" customWidth="1" outlineLevel="1"/>
    <col min="52" max="52" width="11.25390625" style="74" hidden="1" customWidth="1" outlineLevel="1"/>
    <col min="53" max="53" width="10.125" style="74" hidden="1" customWidth="1" outlineLevel="1"/>
    <col min="54" max="54" width="10.125" style="74" customWidth="1" collapsed="1"/>
    <col min="55" max="56" width="10.125" style="74" customWidth="1"/>
    <col min="57" max="68" width="9.25390625" style="74" customWidth="1"/>
    <col min="69" max="16384" width="9.25390625" style="16" customWidth="1"/>
  </cols>
  <sheetData>
    <row r="1" spans="1:68" s="5" customFormat="1" ht="18">
      <c r="A1" s="33"/>
      <c r="B1" s="1"/>
      <c r="C1" s="2"/>
      <c r="D1" s="2"/>
      <c r="E1" s="2"/>
      <c r="F1" s="2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90"/>
      <c r="W1" s="88"/>
      <c r="X1" s="88"/>
      <c r="Y1" s="88"/>
      <c r="Z1" s="88"/>
      <c r="AB1" s="88"/>
      <c r="AD1" s="58"/>
      <c r="AE1" s="58"/>
      <c r="AF1" s="58"/>
      <c r="AG1" s="58"/>
      <c r="AH1" s="58"/>
      <c r="AI1" s="58"/>
      <c r="AJ1" s="58"/>
      <c r="AK1" s="56"/>
      <c r="AL1" s="58"/>
      <c r="AM1" s="58"/>
      <c r="AN1" s="58"/>
      <c r="AO1" s="58"/>
      <c r="AP1" s="58"/>
      <c r="AQ1" s="56"/>
      <c r="AR1" s="56"/>
      <c r="AS1" s="56"/>
      <c r="AT1" s="56"/>
      <c r="AU1" s="56"/>
      <c r="AV1" s="56"/>
      <c r="AW1" s="56"/>
      <c r="AX1" s="56"/>
      <c r="AY1" s="57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</row>
    <row r="2" spans="1:68" s="5" customFormat="1" ht="18">
      <c r="A2" s="33"/>
      <c r="B2" s="1"/>
      <c r="C2" s="2"/>
      <c r="D2" s="2"/>
      <c r="E2" s="2"/>
      <c r="F2" s="2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88" t="s">
        <v>50</v>
      </c>
      <c r="W2" s="88"/>
      <c r="X2" s="88"/>
      <c r="Y2" s="88"/>
      <c r="Z2" s="88"/>
      <c r="AB2" s="88"/>
      <c r="AD2" s="58"/>
      <c r="AE2" s="58"/>
      <c r="AF2" s="58"/>
      <c r="AG2" s="58"/>
      <c r="AH2" s="58"/>
      <c r="AI2" s="58"/>
      <c r="AJ2" s="58"/>
      <c r="AK2" s="56"/>
      <c r="AL2" s="58"/>
      <c r="AM2" s="58"/>
      <c r="AN2" s="58"/>
      <c r="AO2" s="58"/>
      <c r="AP2" s="58"/>
      <c r="AQ2" s="56"/>
      <c r="AR2" s="56"/>
      <c r="AS2" s="56"/>
      <c r="AT2" s="56"/>
      <c r="AU2" s="56"/>
      <c r="AV2" s="56"/>
      <c r="AW2" s="56"/>
      <c r="AX2" s="56"/>
      <c r="AY2" s="57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</row>
    <row r="3" spans="1:68" s="5" customFormat="1" ht="18">
      <c r="A3" s="33"/>
      <c r="B3" s="1"/>
      <c r="C3" s="2"/>
      <c r="D3" s="2"/>
      <c r="E3" s="2"/>
      <c r="F3" s="2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88" t="s">
        <v>51</v>
      </c>
      <c r="W3" s="88"/>
      <c r="X3" s="88"/>
      <c r="Y3" s="88"/>
      <c r="Z3" s="88"/>
      <c r="AB3" s="88"/>
      <c r="AD3" s="58"/>
      <c r="AE3" s="58"/>
      <c r="AF3" s="58"/>
      <c r="AG3" s="58"/>
      <c r="AH3" s="58"/>
      <c r="AI3" s="58"/>
      <c r="AJ3" s="58"/>
      <c r="AK3" s="56"/>
      <c r="AL3" s="58"/>
      <c r="AM3" s="58"/>
      <c r="AN3" s="58"/>
      <c r="AO3" s="58"/>
      <c r="AP3" s="58"/>
      <c r="AQ3" s="56"/>
      <c r="AR3" s="56"/>
      <c r="AS3" s="56"/>
      <c r="AT3" s="56"/>
      <c r="AU3" s="56"/>
      <c r="AV3" s="56"/>
      <c r="AW3" s="56"/>
      <c r="AX3" s="56"/>
      <c r="AY3" s="57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</row>
    <row r="4" spans="1:68" s="5" customFormat="1" ht="18">
      <c r="A4" s="33"/>
      <c r="B4" s="1"/>
      <c r="C4" s="2"/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89" t="s">
        <v>31</v>
      </c>
      <c r="W4" s="89"/>
      <c r="X4" s="89"/>
      <c r="Y4" s="89"/>
      <c r="Z4" s="89"/>
      <c r="AB4" s="89"/>
      <c r="AD4" s="58"/>
      <c r="AE4" s="58"/>
      <c r="AF4" s="58"/>
      <c r="AG4" s="58"/>
      <c r="AH4" s="58"/>
      <c r="AI4" s="58"/>
      <c r="AJ4" s="58"/>
      <c r="AK4" s="56"/>
      <c r="AL4" s="58"/>
      <c r="AM4" s="58"/>
      <c r="AN4" s="58"/>
      <c r="AO4" s="58"/>
      <c r="AP4" s="58"/>
      <c r="AQ4" s="56"/>
      <c r="AR4" s="56"/>
      <c r="AS4" s="56"/>
      <c r="AT4" s="56"/>
      <c r="AU4" s="56"/>
      <c r="AV4" s="56"/>
      <c r="AW4" s="56"/>
      <c r="AX4" s="56"/>
      <c r="AY4" s="59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</row>
    <row r="5" spans="1:68" s="5" customFormat="1" ht="18">
      <c r="A5" s="33"/>
      <c r="B5" s="1"/>
      <c r="C5" s="2"/>
      <c r="D5" s="2"/>
      <c r="E5" s="2"/>
      <c r="F5" s="2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9"/>
      <c r="X5" s="59"/>
      <c r="Y5" s="59"/>
      <c r="Z5" s="59"/>
      <c r="AA5" s="59"/>
      <c r="AB5" s="59"/>
      <c r="AC5" s="59"/>
      <c r="AD5" s="58"/>
      <c r="AE5" s="58"/>
      <c r="AF5" s="91" t="s">
        <v>46</v>
      </c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60"/>
      <c r="AW5" s="60"/>
      <c r="AX5" s="59"/>
      <c r="AY5" s="59"/>
      <c r="AZ5" s="59"/>
      <c r="BA5" s="59"/>
      <c r="BB5" s="59"/>
      <c r="BC5" s="59"/>
      <c r="BD5" s="59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</row>
    <row r="6" spans="1:68" s="5" customFormat="1" ht="18">
      <c r="A6" s="33"/>
      <c r="B6" s="1"/>
      <c r="C6" s="2"/>
      <c r="D6" s="2"/>
      <c r="E6" s="2"/>
      <c r="F6" s="2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9"/>
      <c r="X6" s="59"/>
      <c r="Y6" s="59"/>
      <c r="Z6" s="59"/>
      <c r="AA6" s="59"/>
      <c r="AB6" s="59"/>
      <c r="AC6" s="59"/>
      <c r="AD6" s="58"/>
      <c r="AE6" s="58"/>
      <c r="AF6" s="58"/>
      <c r="AG6" s="58"/>
      <c r="AH6" s="58"/>
      <c r="AI6" s="58"/>
      <c r="AJ6" s="58"/>
      <c r="AK6" s="56"/>
      <c r="AL6" s="58"/>
      <c r="AM6" s="58"/>
      <c r="AN6" s="58"/>
      <c r="AO6" s="58"/>
      <c r="AP6" s="58"/>
      <c r="AQ6" s="56"/>
      <c r="AR6" s="56"/>
      <c r="AS6" s="56"/>
      <c r="AT6" s="56"/>
      <c r="AU6" s="56"/>
      <c r="AV6" s="56"/>
      <c r="AW6" s="56"/>
      <c r="AX6" s="59"/>
      <c r="AY6" s="59"/>
      <c r="AZ6" s="59"/>
      <c r="BA6" s="59"/>
      <c r="BB6" s="59"/>
      <c r="BC6" s="59"/>
      <c r="BD6" s="59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</row>
    <row r="7" spans="1:68" s="5" customFormat="1" ht="56.25" customHeight="1">
      <c r="A7" s="53"/>
      <c r="C7" s="92" t="s">
        <v>49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61"/>
      <c r="AA7" s="61"/>
      <c r="AB7" s="61"/>
      <c r="AC7" s="61"/>
      <c r="AD7" s="62"/>
      <c r="AE7" s="62"/>
      <c r="AF7" s="62"/>
      <c r="AG7" s="62"/>
      <c r="AH7" s="62"/>
      <c r="AI7" s="62"/>
      <c r="AJ7" s="62"/>
      <c r="AK7" s="62"/>
      <c r="AL7" s="62"/>
      <c r="AM7" s="61"/>
      <c r="AN7" s="61"/>
      <c r="AO7" s="61"/>
      <c r="AP7" s="61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</row>
    <row r="8" spans="1:68" s="5" customFormat="1" ht="17.25" customHeight="1">
      <c r="A8" s="41"/>
      <c r="B8" s="54"/>
      <c r="C8" s="54"/>
      <c r="D8" s="54"/>
      <c r="E8" s="54"/>
      <c r="F8" s="5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</row>
    <row r="9" spans="1:68" s="5" customFormat="1" ht="17.25" customHeight="1">
      <c r="A9" s="34"/>
      <c r="B9" s="7"/>
      <c r="C9" s="8"/>
      <c r="D9" s="8"/>
      <c r="E9" s="8"/>
      <c r="F9" s="8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  <c r="R9" s="66"/>
      <c r="S9" s="66"/>
      <c r="T9" s="66"/>
      <c r="U9" s="66"/>
      <c r="V9" s="66"/>
      <c r="W9" s="56"/>
      <c r="X9" s="56"/>
      <c r="Y9" s="67"/>
      <c r="Z9" s="67"/>
      <c r="AA9" s="67"/>
      <c r="AB9" s="67"/>
      <c r="AC9" s="67" t="s">
        <v>1</v>
      </c>
      <c r="AD9" s="68"/>
      <c r="AE9" s="68"/>
      <c r="AF9" s="68"/>
      <c r="AG9" s="68"/>
      <c r="AH9" s="68"/>
      <c r="AI9" s="68"/>
      <c r="AJ9" s="68"/>
      <c r="AK9" s="65"/>
      <c r="AL9" s="65"/>
      <c r="AM9" s="65"/>
      <c r="AN9" s="65"/>
      <c r="AO9" s="65"/>
      <c r="AP9" s="65"/>
      <c r="AQ9" s="65"/>
      <c r="AR9" s="65"/>
      <c r="AS9" s="65"/>
      <c r="AT9" s="66"/>
      <c r="AU9" s="65"/>
      <c r="AV9" s="66"/>
      <c r="AW9" s="65"/>
      <c r="AX9" s="56"/>
      <c r="AY9" s="69"/>
      <c r="AZ9" s="67"/>
      <c r="BA9" s="69"/>
      <c r="BB9" s="67"/>
      <c r="BC9" s="69"/>
      <c r="BD9" s="67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</row>
    <row r="10" spans="1:68" s="5" customFormat="1" ht="79.5" customHeight="1">
      <c r="A10" s="35" t="s">
        <v>2</v>
      </c>
      <c r="B10" s="10" t="s">
        <v>3</v>
      </c>
      <c r="C10" s="11" t="s">
        <v>32</v>
      </c>
      <c r="D10" s="11" t="s">
        <v>37</v>
      </c>
      <c r="E10" s="11" t="s">
        <v>32</v>
      </c>
      <c r="F10" s="11" t="s">
        <v>37</v>
      </c>
      <c r="G10" s="70" t="s">
        <v>32</v>
      </c>
      <c r="H10" s="70" t="s">
        <v>37</v>
      </c>
      <c r="I10" s="70" t="s">
        <v>38</v>
      </c>
      <c r="J10" s="70" t="s">
        <v>4</v>
      </c>
      <c r="K10" s="70" t="s">
        <v>5</v>
      </c>
      <c r="L10" s="70" t="s">
        <v>37</v>
      </c>
      <c r="M10" s="70" t="s">
        <v>5</v>
      </c>
      <c r="N10" s="70" t="s">
        <v>37</v>
      </c>
      <c r="O10" s="70" t="s">
        <v>47</v>
      </c>
      <c r="P10" s="70" t="s">
        <v>6</v>
      </c>
      <c r="Q10" s="70" t="s">
        <v>37</v>
      </c>
      <c r="R10" s="70" t="s">
        <v>6</v>
      </c>
      <c r="S10" s="70" t="s">
        <v>37</v>
      </c>
      <c r="T10" s="70" t="s">
        <v>6</v>
      </c>
      <c r="U10" s="70" t="s">
        <v>37</v>
      </c>
      <c r="V10" s="70" t="s">
        <v>6</v>
      </c>
      <c r="W10" s="70" t="s">
        <v>7</v>
      </c>
      <c r="X10" s="70" t="s">
        <v>37</v>
      </c>
      <c r="Y10" s="70" t="s">
        <v>7</v>
      </c>
      <c r="Z10" s="70" t="s">
        <v>37</v>
      </c>
      <c r="AA10" s="70" t="s">
        <v>7</v>
      </c>
      <c r="AB10" s="70" t="s">
        <v>37</v>
      </c>
      <c r="AC10" s="70" t="s">
        <v>39</v>
      </c>
      <c r="AD10" s="71" t="s">
        <v>8</v>
      </c>
      <c r="AE10" s="72" t="s">
        <v>37</v>
      </c>
      <c r="AF10" s="71" t="s">
        <v>8</v>
      </c>
      <c r="AG10" s="72" t="s">
        <v>37</v>
      </c>
      <c r="AH10" s="87" t="s">
        <v>32</v>
      </c>
      <c r="AI10" s="87" t="s">
        <v>37</v>
      </c>
      <c r="AJ10" s="87" t="s">
        <v>38</v>
      </c>
      <c r="AK10" s="87" t="s">
        <v>4</v>
      </c>
      <c r="AL10" s="87" t="s">
        <v>5</v>
      </c>
      <c r="AM10" s="87" t="s">
        <v>37</v>
      </c>
      <c r="AN10" s="87" t="s">
        <v>5</v>
      </c>
      <c r="AO10" s="87" t="s">
        <v>37</v>
      </c>
      <c r="AP10" s="87" t="s">
        <v>47</v>
      </c>
      <c r="AQ10" s="87" t="s">
        <v>6</v>
      </c>
      <c r="AR10" s="87" t="s">
        <v>37</v>
      </c>
      <c r="AS10" s="87" t="s">
        <v>6</v>
      </c>
      <c r="AT10" s="87" t="s">
        <v>37</v>
      </c>
      <c r="AU10" s="87" t="s">
        <v>48</v>
      </c>
      <c r="AV10" s="87" t="s">
        <v>37</v>
      </c>
      <c r="AW10" s="87" t="s">
        <v>48</v>
      </c>
      <c r="AX10" s="87" t="s">
        <v>7</v>
      </c>
      <c r="AY10" s="87" t="s">
        <v>37</v>
      </c>
      <c r="AZ10" s="87" t="s">
        <v>39</v>
      </c>
      <c r="BA10" s="87" t="s">
        <v>37</v>
      </c>
      <c r="BB10" s="87" t="s">
        <v>7</v>
      </c>
      <c r="BC10" s="87" t="s">
        <v>37</v>
      </c>
      <c r="BD10" s="87" t="s">
        <v>39</v>
      </c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</row>
    <row r="11" spans="1:174" ht="117" customHeight="1">
      <c r="A11" s="39">
        <v>1</v>
      </c>
      <c r="B11" s="12" t="s">
        <v>30</v>
      </c>
      <c r="C11" s="13">
        <f>J11+K11+P11+W11</f>
        <v>4631</v>
      </c>
      <c r="D11" s="13">
        <f>L11+Q11+X11</f>
        <v>0</v>
      </c>
      <c r="E11" s="13">
        <f>C11+D11</f>
        <v>4631</v>
      </c>
      <c r="F11" s="13">
        <f>N11+S11+Z11</f>
        <v>0</v>
      </c>
      <c r="G11" s="73">
        <f>E11+F11</f>
        <v>4631</v>
      </c>
      <c r="H11" s="73">
        <f>U11+AB11</f>
        <v>0</v>
      </c>
      <c r="I11" s="73">
        <f>G11+H11</f>
        <v>4631</v>
      </c>
      <c r="J11" s="73">
        <f>J12</f>
        <v>4631</v>
      </c>
      <c r="K11" s="73">
        <f>K12</f>
        <v>0</v>
      </c>
      <c r="L11" s="73">
        <f>L12</f>
        <v>0</v>
      </c>
      <c r="M11" s="73">
        <f>K11+L11</f>
        <v>0</v>
      </c>
      <c r="N11" s="73">
        <f>N12</f>
        <v>0</v>
      </c>
      <c r="O11" s="73"/>
      <c r="P11" s="73">
        <f>P12</f>
        <v>0</v>
      </c>
      <c r="Q11" s="73">
        <f>Q12</f>
        <v>0</v>
      </c>
      <c r="R11" s="73">
        <f>P11+Q11</f>
        <v>0</v>
      </c>
      <c r="S11" s="73">
        <f>S12</f>
        <v>0</v>
      </c>
      <c r="T11" s="73">
        <f>R11+S11</f>
        <v>0</v>
      </c>
      <c r="U11" s="73">
        <f>U12</f>
        <v>0</v>
      </c>
      <c r="V11" s="73">
        <f>T11+U11</f>
        <v>0</v>
      </c>
      <c r="W11" s="73">
        <f>W12</f>
        <v>0</v>
      </c>
      <c r="X11" s="73">
        <f>X12</f>
        <v>0</v>
      </c>
      <c r="Y11" s="73">
        <f>W11+X11</f>
        <v>0</v>
      </c>
      <c r="Z11" s="73">
        <f>Z12</f>
        <v>0</v>
      </c>
      <c r="AA11" s="73">
        <f>Y11+Z11</f>
        <v>0</v>
      </c>
      <c r="AB11" s="73">
        <f>AB12</f>
        <v>0</v>
      </c>
      <c r="AC11" s="73">
        <f>AA11+AB11</f>
        <v>0</v>
      </c>
      <c r="AD11" s="73">
        <f>AK11+AL11+AQ11+AX11</f>
        <v>0</v>
      </c>
      <c r="AE11" s="73">
        <f>AM11+AR11+AY11</f>
        <v>0</v>
      </c>
      <c r="AF11" s="73">
        <f>AD11+AE11</f>
        <v>0</v>
      </c>
      <c r="AG11" s="73">
        <f>AO11+AT11+BA11</f>
        <v>0</v>
      </c>
      <c r="AH11" s="73">
        <f>AF11+AG11</f>
        <v>0</v>
      </c>
      <c r="AI11" s="73">
        <f>AV11+BC11</f>
        <v>0</v>
      </c>
      <c r="AJ11" s="73">
        <f>AH11+AI11</f>
        <v>0</v>
      </c>
      <c r="AK11" s="73">
        <f>AK12</f>
        <v>0</v>
      </c>
      <c r="AL11" s="73">
        <f>AL12</f>
        <v>0</v>
      </c>
      <c r="AM11" s="73">
        <f>AM12</f>
        <v>0</v>
      </c>
      <c r="AN11" s="73">
        <f>AL11+AM11</f>
        <v>0</v>
      </c>
      <c r="AO11" s="73">
        <f>AO12</f>
        <v>0</v>
      </c>
      <c r="AP11" s="73">
        <f>AN11+AO11</f>
        <v>0</v>
      </c>
      <c r="AQ11" s="73">
        <f>AQ12</f>
        <v>0</v>
      </c>
      <c r="AR11" s="73">
        <f>AR12</f>
        <v>0</v>
      </c>
      <c r="AS11" s="73">
        <f>AQ11+AR11</f>
        <v>0</v>
      </c>
      <c r="AT11" s="73">
        <f>AT12</f>
        <v>0</v>
      </c>
      <c r="AU11" s="73">
        <f>AS11+AT11</f>
        <v>0</v>
      </c>
      <c r="AV11" s="73">
        <f>AV12</f>
        <v>0</v>
      </c>
      <c r="AW11" s="73">
        <f>AU11+AV11</f>
        <v>0</v>
      </c>
      <c r="AX11" s="73">
        <f>AX12</f>
        <v>0</v>
      </c>
      <c r="AY11" s="73">
        <f>AY12</f>
        <v>0</v>
      </c>
      <c r="AZ11" s="73">
        <f>AX11+AY11</f>
        <v>0</v>
      </c>
      <c r="BA11" s="73">
        <f>BA12</f>
        <v>0</v>
      </c>
      <c r="BB11" s="73">
        <f>AZ11+BA11</f>
        <v>0</v>
      </c>
      <c r="BC11" s="73">
        <f>BC12</f>
        <v>0</v>
      </c>
      <c r="BD11" s="73">
        <f>BB11+BC11</f>
        <v>0</v>
      </c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</row>
    <row r="12" spans="1:174" ht="24.75" customHeight="1">
      <c r="A12" s="94"/>
      <c r="B12" s="17" t="s">
        <v>11</v>
      </c>
      <c r="C12" s="18">
        <f>J12+K12+P12+W12</f>
        <v>4631</v>
      </c>
      <c r="D12" s="13">
        <f aca="true" t="shared" si="0" ref="D12:D71">L12+Q12+X12</f>
        <v>0</v>
      </c>
      <c r="E12" s="18">
        <f aca="true" t="shared" si="1" ref="E12:E71">C12+D12</f>
        <v>4631</v>
      </c>
      <c r="F12" s="13">
        <f aca="true" t="shared" si="2" ref="F12:F71">N12+S12+Z12</f>
        <v>0</v>
      </c>
      <c r="G12" s="75">
        <f aca="true" t="shared" si="3" ref="G12:G71">E12+F12</f>
        <v>4631</v>
      </c>
      <c r="H12" s="73">
        <f aca="true" t="shared" si="4" ref="H12:H71">U12+AB12</f>
        <v>0</v>
      </c>
      <c r="I12" s="75">
        <f aca="true" t="shared" si="5" ref="I12:I52">G12+H12</f>
        <v>4631</v>
      </c>
      <c r="J12" s="75">
        <f>J14+J20+J21</f>
        <v>4631</v>
      </c>
      <c r="K12" s="75">
        <f>K14+K20+K21</f>
        <v>0</v>
      </c>
      <c r="L12" s="75">
        <f>L14+L20+L21</f>
        <v>0</v>
      </c>
      <c r="M12" s="75">
        <f aca="true" t="shared" si="6" ref="M12:M71">K12+L12</f>
        <v>0</v>
      </c>
      <c r="N12" s="75">
        <f>N14+N20+N21</f>
        <v>0</v>
      </c>
      <c r="O12" s="75"/>
      <c r="P12" s="75">
        <f>P14+P20+P21</f>
        <v>0</v>
      </c>
      <c r="Q12" s="75">
        <f>Q14+Q20+Q21</f>
        <v>0</v>
      </c>
      <c r="R12" s="75">
        <f aca="true" t="shared" si="7" ref="R12:T71">P12+Q12</f>
        <v>0</v>
      </c>
      <c r="S12" s="75">
        <f>S14+S20+S21</f>
        <v>0</v>
      </c>
      <c r="T12" s="75">
        <f t="shared" si="7"/>
        <v>0</v>
      </c>
      <c r="U12" s="75">
        <f>U14+U20+U21</f>
        <v>0</v>
      </c>
      <c r="V12" s="75">
        <f aca="true" t="shared" si="8" ref="V12:V71">T12+U12</f>
        <v>0</v>
      </c>
      <c r="W12" s="75">
        <f>W14+W20+W21</f>
        <v>0</v>
      </c>
      <c r="X12" s="75">
        <f>X14+X20+X21</f>
        <v>0</v>
      </c>
      <c r="Y12" s="75">
        <f aca="true" t="shared" si="9" ref="Y12:AA71">W12+X12</f>
        <v>0</v>
      </c>
      <c r="Z12" s="75">
        <f>Z14+Z20+Z21</f>
        <v>0</v>
      </c>
      <c r="AA12" s="75">
        <f t="shared" si="9"/>
        <v>0</v>
      </c>
      <c r="AB12" s="75">
        <f>AB14+AB20+AB21</f>
        <v>0</v>
      </c>
      <c r="AC12" s="75">
        <f aca="true" t="shared" si="10" ref="AC12:AC71">AA12+AB12</f>
        <v>0</v>
      </c>
      <c r="AD12" s="75">
        <f>AK12+AL12+AQ12+AX12</f>
        <v>0</v>
      </c>
      <c r="AE12" s="73">
        <f aca="true" t="shared" si="11" ref="AE12:AE71">AM12+AR12+AY12</f>
        <v>0</v>
      </c>
      <c r="AF12" s="75">
        <f aca="true" t="shared" si="12" ref="AF12:AF71">AD12+AE12</f>
        <v>0</v>
      </c>
      <c r="AG12" s="73">
        <f aca="true" t="shared" si="13" ref="AG12:AG50">AO12+AT12+BA12</f>
        <v>0</v>
      </c>
      <c r="AH12" s="75">
        <f aca="true" t="shared" si="14" ref="AH12:AH50">AF12+AG12</f>
        <v>0</v>
      </c>
      <c r="AI12" s="73">
        <f aca="true" t="shared" si="15" ref="AI12:AI71">AV12+BC12</f>
        <v>0</v>
      </c>
      <c r="AJ12" s="75">
        <f aca="true" t="shared" si="16" ref="AJ12:AJ50">AH12+AI12</f>
        <v>0</v>
      </c>
      <c r="AK12" s="75">
        <f>AK14+AK20+AK21</f>
        <v>0</v>
      </c>
      <c r="AL12" s="75">
        <f>AL14+AL20+AL21</f>
        <v>0</v>
      </c>
      <c r="AM12" s="75">
        <f>AM14+AM20+AM21</f>
        <v>0</v>
      </c>
      <c r="AN12" s="75">
        <f aca="true" t="shared" si="17" ref="AN12:AN71">AL12+AM12</f>
        <v>0</v>
      </c>
      <c r="AO12" s="75">
        <f>AO14+AO20+AO21</f>
        <v>0</v>
      </c>
      <c r="AP12" s="75">
        <f aca="true" t="shared" si="18" ref="AP12:AP50">AN12+AO12</f>
        <v>0</v>
      </c>
      <c r="AQ12" s="75">
        <f>AQ14+AQ20+AQ21</f>
        <v>0</v>
      </c>
      <c r="AR12" s="75">
        <f>AR14+AR20+AR21</f>
        <v>0</v>
      </c>
      <c r="AS12" s="75">
        <f aca="true" t="shared" si="19" ref="AS12:AU71">AQ12+AR12</f>
        <v>0</v>
      </c>
      <c r="AT12" s="75">
        <f>AT14+AT20+AT21</f>
        <v>0</v>
      </c>
      <c r="AU12" s="75">
        <f t="shared" si="19"/>
        <v>0</v>
      </c>
      <c r="AV12" s="75">
        <f>AV14+AV20+AV21</f>
        <v>0</v>
      </c>
      <c r="AW12" s="75">
        <f aca="true" t="shared" si="20" ref="AW12:AW50">AU12+AV12</f>
        <v>0</v>
      </c>
      <c r="AX12" s="75">
        <f>AX14+AX20+AX21</f>
        <v>0</v>
      </c>
      <c r="AY12" s="75">
        <f>AY14+AY20+AY21</f>
        <v>0</v>
      </c>
      <c r="AZ12" s="75">
        <f aca="true" t="shared" si="21" ref="AZ12:BB71">AX12+AY12</f>
        <v>0</v>
      </c>
      <c r="BA12" s="75">
        <f>BA14+BA20+BA21</f>
        <v>0</v>
      </c>
      <c r="BB12" s="75">
        <f t="shared" si="21"/>
        <v>0</v>
      </c>
      <c r="BC12" s="75">
        <f>BC14+BC20+BC21</f>
        <v>0</v>
      </c>
      <c r="BD12" s="75">
        <f aca="true" t="shared" si="22" ref="BD12:BD50">BB12+BC12</f>
        <v>0</v>
      </c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</row>
    <row r="13" spans="1:174" ht="19.5" customHeight="1">
      <c r="A13" s="94"/>
      <c r="B13" s="19" t="s">
        <v>12</v>
      </c>
      <c r="C13" s="20"/>
      <c r="D13" s="13">
        <f t="shared" si="0"/>
        <v>0</v>
      </c>
      <c r="E13" s="20">
        <f t="shared" si="1"/>
        <v>0</v>
      </c>
      <c r="F13" s="13">
        <f t="shared" si="2"/>
        <v>0</v>
      </c>
      <c r="G13" s="76">
        <f t="shared" si="3"/>
        <v>0</v>
      </c>
      <c r="H13" s="73">
        <f t="shared" si="4"/>
        <v>0</v>
      </c>
      <c r="I13" s="76">
        <f t="shared" si="5"/>
        <v>0</v>
      </c>
      <c r="J13" s="76"/>
      <c r="K13" s="76"/>
      <c r="L13" s="76"/>
      <c r="M13" s="76">
        <f t="shared" si="6"/>
        <v>0</v>
      </c>
      <c r="N13" s="76"/>
      <c r="O13" s="76"/>
      <c r="P13" s="76"/>
      <c r="Q13" s="76"/>
      <c r="R13" s="76">
        <f t="shared" si="7"/>
        <v>0</v>
      </c>
      <c r="S13" s="76"/>
      <c r="T13" s="76">
        <f t="shared" si="7"/>
        <v>0</v>
      </c>
      <c r="U13" s="76"/>
      <c r="V13" s="76">
        <f t="shared" si="8"/>
        <v>0</v>
      </c>
      <c r="W13" s="76"/>
      <c r="X13" s="76"/>
      <c r="Y13" s="76">
        <f t="shared" si="9"/>
        <v>0</v>
      </c>
      <c r="Z13" s="76"/>
      <c r="AA13" s="76">
        <f t="shared" si="9"/>
        <v>0</v>
      </c>
      <c r="AB13" s="76"/>
      <c r="AC13" s="76">
        <f t="shared" si="10"/>
        <v>0</v>
      </c>
      <c r="AD13" s="76"/>
      <c r="AE13" s="73">
        <f t="shared" si="11"/>
        <v>0</v>
      </c>
      <c r="AF13" s="76">
        <f t="shared" si="12"/>
        <v>0</v>
      </c>
      <c r="AG13" s="73">
        <f t="shared" si="13"/>
        <v>0</v>
      </c>
      <c r="AH13" s="76">
        <f t="shared" si="14"/>
        <v>0</v>
      </c>
      <c r="AI13" s="73">
        <f t="shared" si="15"/>
        <v>0</v>
      </c>
      <c r="AJ13" s="76">
        <f t="shared" si="16"/>
        <v>0</v>
      </c>
      <c r="AK13" s="76"/>
      <c r="AL13" s="76"/>
      <c r="AM13" s="76"/>
      <c r="AN13" s="76">
        <f t="shared" si="17"/>
        <v>0</v>
      </c>
      <c r="AO13" s="76"/>
      <c r="AP13" s="76">
        <f t="shared" si="18"/>
        <v>0</v>
      </c>
      <c r="AQ13" s="76"/>
      <c r="AR13" s="76"/>
      <c r="AS13" s="76">
        <f t="shared" si="19"/>
        <v>0</v>
      </c>
      <c r="AT13" s="76"/>
      <c r="AU13" s="76">
        <f t="shared" si="19"/>
        <v>0</v>
      </c>
      <c r="AV13" s="76"/>
      <c r="AW13" s="76">
        <f t="shared" si="20"/>
        <v>0</v>
      </c>
      <c r="AX13" s="76"/>
      <c r="AY13" s="76"/>
      <c r="AZ13" s="76">
        <f t="shared" si="21"/>
        <v>0</v>
      </c>
      <c r="BA13" s="76"/>
      <c r="BB13" s="76">
        <f t="shared" si="21"/>
        <v>0</v>
      </c>
      <c r="BC13" s="76"/>
      <c r="BD13" s="76">
        <f t="shared" si="22"/>
        <v>0</v>
      </c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</row>
    <row r="14" spans="1:174" ht="24.75" customHeight="1">
      <c r="A14" s="94"/>
      <c r="B14" s="19" t="s">
        <v>13</v>
      </c>
      <c r="C14" s="20">
        <f aca="true" t="shared" si="23" ref="C14:C40">J14+K14+P14+W14</f>
        <v>4507.6</v>
      </c>
      <c r="D14" s="13">
        <f t="shared" si="0"/>
        <v>0</v>
      </c>
      <c r="E14" s="20">
        <f t="shared" si="1"/>
        <v>4507.6</v>
      </c>
      <c r="F14" s="13">
        <f t="shared" si="2"/>
        <v>0</v>
      </c>
      <c r="G14" s="76">
        <f t="shared" si="3"/>
        <v>4507.6</v>
      </c>
      <c r="H14" s="73">
        <f t="shared" si="4"/>
        <v>0</v>
      </c>
      <c r="I14" s="76">
        <f t="shared" si="5"/>
        <v>4507.6</v>
      </c>
      <c r="J14" s="76">
        <f>J15+J16+J17+J18+J19</f>
        <v>4507.6</v>
      </c>
      <c r="K14" s="76">
        <f>K15+K16+K17+K18+K19</f>
        <v>0</v>
      </c>
      <c r="L14" s="76">
        <f>L15+L16+L17+L18+L19</f>
        <v>0</v>
      </c>
      <c r="M14" s="76">
        <f t="shared" si="6"/>
        <v>0</v>
      </c>
      <c r="N14" s="76">
        <f>N15+N16+N17+N18+N19</f>
        <v>0</v>
      </c>
      <c r="O14" s="76"/>
      <c r="P14" s="76">
        <f>P15+P16+P17+P18+P19</f>
        <v>0</v>
      </c>
      <c r="Q14" s="76">
        <f>Q15+Q16+Q17+Q18+Q19</f>
        <v>0</v>
      </c>
      <c r="R14" s="76">
        <f t="shared" si="7"/>
        <v>0</v>
      </c>
      <c r="S14" s="76">
        <f>S15+S16+S17+S18+S19</f>
        <v>0</v>
      </c>
      <c r="T14" s="76">
        <f t="shared" si="7"/>
        <v>0</v>
      </c>
      <c r="U14" s="76">
        <f>U15+U16+U17+U18+U19</f>
        <v>0</v>
      </c>
      <c r="V14" s="76">
        <f t="shared" si="8"/>
        <v>0</v>
      </c>
      <c r="W14" s="76">
        <f>W15+W16+W17+W18+W19</f>
        <v>0</v>
      </c>
      <c r="X14" s="76">
        <f>X15+X16+X17+X18+X19</f>
        <v>0</v>
      </c>
      <c r="Y14" s="76">
        <f t="shared" si="9"/>
        <v>0</v>
      </c>
      <c r="Z14" s="76">
        <f>Z15+Z16+Z17+Z18+Z19</f>
        <v>0</v>
      </c>
      <c r="AA14" s="76">
        <f t="shared" si="9"/>
        <v>0</v>
      </c>
      <c r="AB14" s="76">
        <f>AB15+AB16+AB17+AB18+AB19</f>
        <v>0</v>
      </c>
      <c r="AC14" s="76">
        <f t="shared" si="10"/>
        <v>0</v>
      </c>
      <c r="AD14" s="76">
        <f aca="true" t="shared" si="24" ref="AD14:AD40">AK14+AL14+AQ14+AX14</f>
        <v>0</v>
      </c>
      <c r="AE14" s="73">
        <f t="shared" si="11"/>
        <v>0</v>
      </c>
      <c r="AF14" s="76">
        <f t="shared" si="12"/>
        <v>0</v>
      </c>
      <c r="AG14" s="73">
        <f t="shared" si="13"/>
        <v>0</v>
      </c>
      <c r="AH14" s="76">
        <f t="shared" si="14"/>
        <v>0</v>
      </c>
      <c r="AI14" s="73">
        <f t="shared" si="15"/>
        <v>0</v>
      </c>
      <c r="AJ14" s="76">
        <f t="shared" si="16"/>
        <v>0</v>
      </c>
      <c r="AK14" s="76">
        <f>AK15+AK16+AK17+AK18+AK19</f>
        <v>0</v>
      </c>
      <c r="AL14" s="76">
        <f>AL15+AL16+AL17+AL18+AL19</f>
        <v>0</v>
      </c>
      <c r="AM14" s="76">
        <f>AM15+AM16+AM17+AM18+AM19</f>
        <v>0</v>
      </c>
      <c r="AN14" s="76">
        <f t="shared" si="17"/>
        <v>0</v>
      </c>
      <c r="AO14" s="76">
        <f>AO15+AO16+AO17+AO18+AO19</f>
        <v>0</v>
      </c>
      <c r="AP14" s="76">
        <f t="shared" si="18"/>
        <v>0</v>
      </c>
      <c r="AQ14" s="76">
        <f>AQ15+AQ16+AQ17+AQ18+AQ19</f>
        <v>0</v>
      </c>
      <c r="AR14" s="76">
        <f>AR15+AR16+AR17+AR18+AR19</f>
        <v>0</v>
      </c>
      <c r="AS14" s="76">
        <f t="shared" si="19"/>
        <v>0</v>
      </c>
      <c r="AT14" s="76">
        <f>AT15+AT16+AT17+AT18+AT19</f>
        <v>0</v>
      </c>
      <c r="AU14" s="76">
        <f t="shared" si="19"/>
        <v>0</v>
      </c>
      <c r="AV14" s="76">
        <f>AV15+AV16+AV17+AV18+AV19</f>
        <v>0</v>
      </c>
      <c r="AW14" s="76">
        <f t="shared" si="20"/>
        <v>0</v>
      </c>
      <c r="AX14" s="76">
        <f>AX15+AX16+AX17+AX18+AX19</f>
        <v>0</v>
      </c>
      <c r="AY14" s="76">
        <f>AY15+AY16+AY17+AY18+AY19</f>
        <v>0</v>
      </c>
      <c r="AZ14" s="76">
        <f t="shared" si="21"/>
        <v>0</v>
      </c>
      <c r="BA14" s="76">
        <f>BA15+BA16+BA17+BA18+BA19</f>
        <v>0</v>
      </c>
      <c r="BB14" s="76">
        <f t="shared" si="21"/>
        <v>0</v>
      </c>
      <c r="BC14" s="76">
        <f>BC15+BC16+BC17+BC18+BC19</f>
        <v>0</v>
      </c>
      <c r="BD14" s="76">
        <f t="shared" si="22"/>
        <v>0</v>
      </c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</row>
    <row r="15" spans="1:174" ht="24.75" customHeight="1">
      <c r="A15" s="94"/>
      <c r="B15" s="19" t="s">
        <v>14</v>
      </c>
      <c r="C15" s="20">
        <f t="shared" si="23"/>
        <v>327</v>
      </c>
      <c r="D15" s="13">
        <f t="shared" si="0"/>
        <v>0</v>
      </c>
      <c r="E15" s="20">
        <f t="shared" si="1"/>
        <v>327</v>
      </c>
      <c r="F15" s="13">
        <f t="shared" si="2"/>
        <v>0</v>
      </c>
      <c r="G15" s="76">
        <f t="shared" si="3"/>
        <v>327</v>
      </c>
      <c r="H15" s="73">
        <f t="shared" si="4"/>
        <v>0</v>
      </c>
      <c r="I15" s="76">
        <f t="shared" si="5"/>
        <v>327</v>
      </c>
      <c r="J15" s="76">
        <v>327</v>
      </c>
      <c r="K15" s="76"/>
      <c r="L15" s="76"/>
      <c r="M15" s="76">
        <f t="shared" si="6"/>
        <v>0</v>
      </c>
      <c r="N15" s="76"/>
      <c r="O15" s="76"/>
      <c r="P15" s="76"/>
      <c r="Q15" s="76"/>
      <c r="R15" s="76">
        <f t="shared" si="7"/>
        <v>0</v>
      </c>
      <c r="S15" s="76"/>
      <c r="T15" s="76">
        <f t="shared" si="7"/>
        <v>0</v>
      </c>
      <c r="U15" s="76"/>
      <c r="V15" s="76">
        <f t="shared" si="8"/>
        <v>0</v>
      </c>
      <c r="W15" s="76"/>
      <c r="X15" s="76"/>
      <c r="Y15" s="76">
        <f t="shared" si="9"/>
        <v>0</v>
      </c>
      <c r="Z15" s="76"/>
      <c r="AA15" s="76">
        <f t="shared" si="9"/>
        <v>0</v>
      </c>
      <c r="AB15" s="76"/>
      <c r="AC15" s="76">
        <f t="shared" si="10"/>
        <v>0</v>
      </c>
      <c r="AD15" s="76">
        <f t="shared" si="24"/>
        <v>0</v>
      </c>
      <c r="AE15" s="73">
        <f t="shared" si="11"/>
        <v>0</v>
      </c>
      <c r="AF15" s="76">
        <f t="shared" si="12"/>
        <v>0</v>
      </c>
      <c r="AG15" s="73">
        <f t="shared" si="13"/>
        <v>0</v>
      </c>
      <c r="AH15" s="76">
        <f t="shared" si="14"/>
        <v>0</v>
      </c>
      <c r="AI15" s="73">
        <f t="shared" si="15"/>
        <v>0</v>
      </c>
      <c r="AJ15" s="76">
        <f t="shared" si="16"/>
        <v>0</v>
      </c>
      <c r="AK15" s="76"/>
      <c r="AL15" s="76"/>
      <c r="AM15" s="76"/>
      <c r="AN15" s="76">
        <f t="shared" si="17"/>
        <v>0</v>
      </c>
      <c r="AO15" s="76"/>
      <c r="AP15" s="76">
        <f t="shared" si="18"/>
        <v>0</v>
      </c>
      <c r="AQ15" s="76"/>
      <c r="AR15" s="76"/>
      <c r="AS15" s="76">
        <f t="shared" si="19"/>
        <v>0</v>
      </c>
      <c r="AT15" s="76"/>
      <c r="AU15" s="76">
        <f t="shared" si="19"/>
        <v>0</v>
      </c>
      <c r="AV15" s="76"/>
      <c r="AW15" s="76">
        <f t="shared" si="20"/>
        <v>0</v>
      </c>
      <c r="AX15" s="76"/>
      <c r="AY15" s="76"/>
      <c r="AZ15" s="76">
        <f t="shared" si="21"/>
        <v>0</v>
      </c>
      <c r="BA15" s="76"/>
      <c r="BB15" s="76">
        <f t="shared" si="21"/>
        <v>0</v>
      </c>
      <c r="BC15" s="76"/>
      <c r="BD15" s="76">
        <f t="shared" si="22"/>
        <v>0</v>
      </c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</row>
    <row r="16" spans="1:174" ht="24.75" customHeight="1">
      <c r="A16" s="94"/>
      <c r="B16" s="19" t="s">
        <v>15</v>
      </c>
      <c r="C16" s="20">
        <f t="shared" si="23"/>
        <v>1717.7</v>
      </c>
      <c r="D16" s="13">
        <f t="shared" si="0"/>
        <v>0</v>
      </c>
      <c r="E16" s="20">
        <f t="shared" si="1"/>
        <v>1717.7</v>
      </c>
      <c r="F16" s="13">
        <f t="shared" si="2"/>
        <v>0</v>
      </c>
      <c r="G16" s="76">
        <f t="shared" si="3"/>
        <v>1717.7</v>
      </c>
      <c r="H16" s="73">
        <f t="shared" si="4"/>
        <v>0</v>
      </c>
      <c r="I16" s="76">
        <f t="shared" si="5"/>
        <v>1717.7</v>
      </c>
      <c r="J16" s="76">
        <v>1717.7</v>
      </c>
      <c r="K16" s="76"/>
      <c r="L16" s="76"/>
      <c r="M16" s="76">
        <f t="shared" si="6"/>
        <v>0</v>
      </c>
      <c r="N16" s="76"/>
      <c r="O16" s="76"/>
      <c r="P16" s="76"/>
      <c r="Q16" s="76"/>
      <c r="R16" s="76">
        <f t="shared" si="7"/>
        <v>0</v>
      </c>
      <c r="S16" s="76"/>
      <c r="T16" s="76">
        <f t="shared" si="7"/>
        <v>0</v>
      </c>
      <c r="U16" s="76"/>
      <c r="V16" s="76">
        <f t="shared" si="8"/>
        <v>0</v>
      </c>
      <c r="W16" s="76"/>
      <c r="X16" s="76"/>
      <c r="Y16" s="76">
        <f t="shared" si="9"/>
        <v>0</v>
      </c>
      <c r="Z16" s="76"/>
      <c r="AA16" s="76">
        <f t="shared" si="9"/>
        <v>0</v>
      </c>
      <c r="AB16" s="76"/>
      <c r="AC16" s="76">
        <f t="shared" si="10"/>
        <v>0</v>
      </c>
      <c r="AD16" s="76">
        <f t="shared" si="24"/>
        <v>0</v>
      </c>
      <c r="AE16" s="73">
        <f t="shared" si="11"/>
        <v>0</v>
      </c>
      <c r="AF16" s="76">
        <f t="shared" si="12"/>
        <v>0</v>
      </c>
      <c r="AG16" s="73">
        <f t="shared" si="13"/>
        <v>0</v>
      </c>
      <c r="AH16" s="76">
        <f t="shared" si="14"/>
        <v>0</v>
      </c>
      <c r="AI16" s="73">
        <f t="shared" si="15"/>
        <v>0</v>
      </c>
      <c r="AJ16" s="76">
        <f t="shared" si="16"/>
        <v>0</v>
      </c>
      <c r="AK16" s="76"/>
      <c r="AL16" s="76"/>
      <c r="AM16" s="76"/>
      <c r="AN16" s="76">
        <f t="shared" si="17"/>
        <v>0</v>
      </c>
      <c r="AO16" s="76"/>
      <c r="AP16" s="76">
        <f t="shared" si="18"/>
        <v>0</v>
      </c>
      <c r="AQ16" s="76"/>
      <c r="AR16" s="76"/>
      <c r="AS16" s="76">
        <f t="shared" si="19"/>
        <v>0</v>
      </c>
      <c r="AT16" s="76"/>
      <c r="AU16" s="76">
        <f t="shared" si="19"/>
        <v>0</v>
      </c>
      <c r="AV16" s="76"/>
      <c r="AW16" s="76">
        <f t="shared" si="20"/>
        <v>0</v>
      </c>
      <c r="AX16" s="76"/>
      <c r="AY16" s="76"/>
      <c r="AZ16" s="76">
        <f t="shared" si="21"/>
        <v>0</v>
      </c>
      <c r="BA16" s="76"/>
      <c r="BB16" s="76">
        <f t="shared" si="21"/>
        <v>0</v>
      </c>
      <c r="BC16" s="76"/>
      <c r="BD16" s="76">
        <f t="shared" si="22"/>
        <v>0</v>
      </c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</row>
    <row r="17" spans="1:174" ht="24.75" customHeight="1">
      <c r="A17" s="94"/>
      <c r="B17" s="19" t="s">
        <v>16</v>
      </c>
      <c r="C17" s="20">
        <f t="shared" si="23"/>
        <v>790.6</v>
      </c>
      <c r="D17" s="13">
        <f t="shared" si="0"/>
        <v>0</v>
      </c>
      <c r="E17" s="20">
        <f t="shared" si="1"/>
        <v>790.6</v>
      </c>
      <c r="F17" s="13">
        <f t="shared" si="2"/>
        <v>0</v>
      </c>
      <c r="G17" s="76">
        <f t="shared" si="3"/>
        <v>790.6</v>
      </c>
      <c r="H17" s="73">
        <f t="shared" si="4"/>
        <v>0</v>
      </c>
      <c r="I17" s="76">
        <f t="shared" si="5"/>
        <v>790.6</v>
      </c>
      <c r="J17" s="76">
        <v>790.6</v>
      </c>
      <c r="K17" s="76"/>
      <c r="L17" s="76"/>
      <c r="M17" s="76">
        <f t="shared" si="6"/>
        <v>0</v>
      </c>
      <c r="N17" s="76"/>
      <c r="O17" s="76"/>
      <c r="P17" s="76"/>
      <c r="Q17" s="76"/>
      <c r="R17" s="76">
        <f t="shared" si="7"/>
        <v>0</v>
      </c>
      <c r="S17" s="76"/>
      <c r="T17" s="76">
        <f t="shared" si="7"/>
        <v>0</v>
      </c>
      <c r="U17" s="76"/>
      <c r="V17" s="76">
        <f t="shared" si="8"/>
        <v>0</v>
      </c>
      <c r="W17" s="76"/>
      <c r="X17" s="76"/>
      <c r="Y17" s="76">
        <f t="shared" si="9"/>
        <v>0</v>
      </c>
      <c r="Z17" s="76"/>
      <c r="AA17" s="76">
        <f t="shared" si="9"/>
        <v>0</v>
      </c>
      <c r="AB17" s="76"/>
      <c r="AC17" s="76">
        <f t="shared" si="10"/>
        <v>0</v>
      </c>
      <c r="AD17" s="76">
        <f t="shared" si="24"/>
        <v>0</v>
      </c>
      <c r="AE17" s="73">
        <f t="shared" si="11"/>
        <v>0</v>
      </c>
      <c r="AF17" s="76">
        <f t="shared" si="12"/>
        <v>0</v>
      </c>
      <c r="AG17" s="73">
        <f t="shared" si="13"/>
        <v>0</v>
      </c>
      <c r="AH17" s="76">
        <f t="shared" si="14"/>
        <v>0</v>
      </c>
      <c r="AI17" s="73">
        <f t="shared" si="15"/>
        <v>0</v>
      </c>
      <c r="AJ17" s="76">
        <f t="shared" si="16"/>
        <v>0</v>
      </c>
      <c r="AK17" s="76"/>
      <c r="AL17" s="76"/>
      <c r="AM17" s="76"/>
      <c r="AN17" s="76">
        <f t="shared" si="17"/>
        <v>0</v>
      </c>
      <c r="AO17" s="76"/>
      <c r="AP17" s="76">
        <f t="shared" si="18"/>
        <v>0</v>
      </c>
      <c r="AQ17" s="76"/>
      <c r="AR17" s="76"/>
      <c r="AS17" s="76">
        <f t="shared" si="19"/>
        <v>0</v>
      </c>
      <c r="AT17" s="76"/>
      <c r="AU17" s="76">
        <f t="shared" si="19"/>
        <v>0</v>
      </c>
      <c r="AV17" s="76"/>
      <c r="AW17" s="76">
        <f t="shared" si="20"/>
        <v>0</v>
      </c>
      <c r="AX17" s="76"/>
      <c r="AY17" s="76"/>
      <c r="AZ17" s="76">
        <f t="shared" si="21"/>
        <v>0</v>
      </c>
      <c r="BA17" s="76"/>
      <c r="BB17" s="76">
        <f t="shared" si="21"/>
        <v>0</v>
      </c>
      <c r="BC17" s="76"/>
      <c r="BD17" s="76">
        <f t="shared" si="22"/>
        <v>0</v>
      </c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</row>
    <row r="18" spans="1:174" ht="24.75" customHeight="1">
      <c r="A18" s="94"/>
      <c r="B18" s="19" t="s">
        <v>17</v>
      </c>
      <c r="C18" s="20">
        <f t="shared" si="23"/>
        <v>1671.9</v>
      </c>
      <c r="D18" s="13">
        <f t="shared" si="0"/>
        <v>0</v>
      </c>
      <c r="E18" s="20">
        <f t="shared" si="1"/>
        <v>1671.9</v>
      </c>
      <c r="F18" s="13">
        <f t="shared" si="2"/>
        <v>0</v>
      </c>
      <c r="G18" s="76">
        <f t="shared" si="3"/>
        <v>1671.9</v>
      </c>
      <c r="H18" s="73">
        <f t="shared" si="4"/>
        <v>0</v>
      </c>
      <c r="I18" s="76">
        <f t="shared" si="5"/>
        <v>1671.9</v>
      </c>
      <c r="J18" s="76">
        <v>1671.9</v>
      </c>
      <c r="K18" s="76"/>
      <c r="L18" s="76"/>
      <c r="M18" s="76">
        <f t="shared" si="6"/>
        <v>0</v>
      </c>
      <c r="N18" s="76"/>
      <c r="O18" s="76"/>
      <c r="P18" s="76"/>
      <c r="Q18" s="76"/>
      <c r="R18" s="76">
        <f t="shared" si="7"/>
        <v>0</v>
      </c>
      <c r="S18" s="76"/>
      <c r="T18" s="76">
        <f t="shared" si="7"/>
        <v>0</v>
      </c>
      <c r="U18" s="76"/>
      <c r="V18" s="76">
        <f t="shared" si="8"/>
        <v>0</v>
      </c>
      <c r="W18" s="76"/>
      <c r="X18" s="76"/>
      <c r="Y18" s="76">
        <f t="shared" si="9"/>
        <v>0</v>
      </c>
      <c r="Z18" s="76"/>
      <c r="AA18" s="76">
        <f t="shared" si="9"/>
        <v>0</v>
      </c>
      <c r="AB18" s="76"/>
      <c r="AC18" s="76">
        <f t="shared" si="10"/>
        <v>0</v>
      </c>
      <c r="AD18" s="76">
        <f t="shared" si="24"/>
        <v>0</v>
      </c>
      <c r="AE18" s="73">
        <f t="shared" si="11"/>
        <v>0</v>
      </c>
      <c r="AF18" s="76">
        <f t="shared" si="12"/>
        <v>0</v>
      </c>
      <c r="AG18" s="73">
        <f t="shared" si="13"/>
        <v>0</v>
      </c>
      <c r="AH18" s="76">
        <f t="shared" si="14"/>
        <v>0</v>
      </c>
      <c r="AI18" s="73">
        <f t="shared" si="15"/>
        <v>0</v>
      </c>
      <c r="AJ18" s="76">
        <f t="shared" si="16"/>
        <v>0</v>
      </c>
      <c r="AK18" s="76"/>
      <c r="AL18" s="76"/>
      <c r="AM18" s="76"/>
      <c r="AN18" s="76">
        <f t="shared" si="17"/>
        <v>0</v>
      </c>
      <c r="AO18" s="76"/>
      <c r="AP18" s="76">
        <f t="shared" si="18"/>
        <v>0</v>
      </c>
      <c r="AQ18" s="76"/>
      <c r="AR18" s="76"/>
      <c r="AS18" s="76">
        <f t="shared" si="19"/>
        <v>0</v>
      </c>
      <c r="AT18" s="76"/>
      <c r="AU18" s="76">
        <f t="shared" si="19"/>
        <v>0</v>
      </c>
      <c r="AV18" s="76"/>
      <c r="AW18" s="76">
        <f t="shared" si="20"/>
        <v>0</v>
      </c>
      <c r="AX18" s="76"/>
      <c r="AY18" s="76"/>
      <c r="AZ18" s="76">
        <f t="shared" si="21"/>
        <v>0</v>
      </c>
      <c r="BA18" s="76"/>
      <c r="BB18" s="76">
        <f t="shared" si="21"/>
        <v>0</v>
      </c>
      <c r="BC18" s="76"/>
      <c r="BD18" s="76">
        <f t="shared" si="22"/>
        <v>0</v>
      </c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</row>
    <row r="19" spans="1:174" ht="24.75" customHeight="1">
      <c r="A19" s="94"/>
      <c r="B19" s="19" t="s">
        <v>18</v>
      </c>
      <c r="C19" s="20">
        <f t="shared" si="23"/>
        <v>0.4</v>
      </c>
      <c r="D19" s="13">
        <f t="shared" si="0"/>
        <v>0</v>
      </c>
      <c r="E19" s="20">
        <f t="shared" si="1"/>
        <v>0.4</v>
      </c>
      <c r="F19" s="13">
        <f t="shared" si="2"/>
        <v>0</v>
      </c>
      <c r="G19" s="76">
        <f t="shared" si="3"/>
        <v>0.4</v>
      </c>
      <c r="H19" s="73">
        <f t="shared" si="4"/>
        <v>0</v>
      </c>
      <c r="I19" s="76">
        <f t="shared" si="5"/>
        <v>0.4</v>
      </c>
      <c r="J19" s="76">
        <v>0.4</v>
      </c>
      <c r="K19" s="76"/>
      <c r="L19" s="76"/>
      <c r="M19" s="76">
        <f t="shared" si="6"/>
        <v>0</v>
      </c>
      <c r="N19" s="76"/>
      <c r="O19" s="76"/>
      <c r="P19" s="76"/>
      <c r="Q19" s="76"/>
      <c r="R19" s="76">
        <f t="shared" si="7"/>
        <v>0</v>
      </c>
      <c r="S19" s="76"/>
      <c r="T19" s="76">
        <f t="shared" si="7"/>
        <v>0</v>
      </c>
      <c r="U19" s="76"/>
      <c r="V19" s="76">
        <f t="shared" si="8"/>
        <v>0</v>
      </c>
      <c r="W19" s="76"/>
      <c r="X19" s="76"/>
      <c r="Y19" s="76">
        <f t="shared" si="9"/>
        <v>0</v>
      </c>
      <c r="Z19" s="76"/>
      <c r="AA19" s="76">
        <f t="shared" si="9"/>
        <v>0</v>
      </c>
      <c r="AB19" s="76"/>
      <c r="AC19" s="76">
        <f t="shared" si="10"/>
        <v>0</v>
      </c>
      <c r="AD19" s="76">
        <f t="shared" si="24"/>
        <v>0</v>
      </c>
      <c r="AE19" s="73">
        <f t="shared" si="11"/>
        <v>0</v>
      </c>
      <c r="AF19" s="76">
        <f t="shared" si="12"/>
        <v>0</v>
      </c>
      <c r="AG19" s="73">
        <f t="shared" si="13"/>
        <v>0</v>
      </c>
      <c r="AH19" s="76">
        <f t="shared" si="14"/>
        <v>0</v>
      </c>
      <c r="AI19" s="73">
        <f t="shared" si="15"/>
        <v>0</v>
      </c>
      <c r="AJ19" s="76">
        <f t="shared" si="16"/>
        <v>0</v>
      </c>
      <c r="AK19" s="76"/>
      <c r="AL19" s="76"/>
      <c r="AM19" s="76"/>
      <c r="AN19" s="76">
        <f t="shared" si="17"/>
        <v>0</v>
      </c>
      <c r="AO19" s="76"/>
      <c r="AP19" s="76">
        <f t="shared" si="18"/>
        <v>0</v>
      </c>
      <c r="AQ19" s="76"/>
      <c r="AR19" s="76"/>
      <c r="AS19" s="76">
        <f t="shared" si="19"/>
        <v>0</v>
      </c>
      <c r="AT19" s="76"/>
      <c r="AU19" s="76">
        <f t="shared" si="19"/>
        <v>0</v>
      </c>
      <c r="AV19" s="76"/>
      <c r="AW19" s="76">
        <f t="shared" si="20"/>
        <v>0</v>
      </c>
      <c r="AX19" s="76"/>
      <c r="AY19" s="76"/>
      <c r="AZ19" s="76">
        <f t="shared" si="21"/>
        <v>0</v>
      </c>
      <c r="BA19" s="76"/>
      <c r="BB19" s="76">
        <f t="shared" si="21"/>
        <v>0</v>
      </c>
      <c r="BC19" s="76"/>
      <c r="BD19" s="76">
        <f t="shared" si="22"/>
        <v>0</v>
      </c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</row>
    <row r="20" spans="1:174" ht="24.75" customHeight="1">
      <c r="A20" s="94"/>
      <c r="B20" s="19" t="s">
        <v>19</v>
      </c>
      <c r="C20" s="20">
        <f t="shared" si="23"/>
        <v>111</v>
      </c>
      <c r="D20" s="13">
        <f t="shared" si="0"/>
        <v>0</v>
      </c>
      <c r="E20" s="20">
        <f t="shared" si="1"/>
        <v>111</v>
      </c>
      <c r="F20" s="13">
        <f t="shared" si="2"/>
        <v>0</v>
      </c>
      <c r="G20" s="76">
        <f t="shared" si="3"/>
        <v>111</v>
      </c>
      <c r="H20" s="73">
        <f t="shared" si="4"/>
        <v>0</v>
      </c>
      <c r="I20" s="76">
        <f t="shared" si="5"/>
        <v>111</v>
      </c>
      <c r="J20" s="76">
        <v>111</v>
      </c>
      <c r="K20" s="76">
        <v>0</v>
      </c>
      <c r="L20" s="76"/>
      <c r="M20" s="76">
        <f t="shared" si="6"/>
        <v>0</v>
      </c>
      <c r="N20" s="76"/>
      <c r="O20" s="76"/>
      <c r="P20" s="76">
        <v>0</v>
      </c>
      <c r="Q20" s="76"/>
      <c r="R20" s="76">
        <f t="shared" si="7"/>
        <v>0</v>
      </c>
      <c r="S20" s="76"/>
      <c r="T20" s="76">
        <f t="shared" si="7"/>
        <v>0</v>
      </c>
      <c r="U20" s="76"/>
      <c r="V20" s="76">
        <f t="shared" si="8"/>
        <v>0</v>
      </c>
      <c r="W20" s="76">
        <v>0</v>
      </c>
      <c r="X20" s="76"/>
      <c r="Y20" s="76">
        <f t="shared" si="9"/>
        <v>0</v>
      </c>
      <c r="Z20" s="76"/>
      <c r="AA20" s="76">
        <f t="shared" si="9"/>
        <v>0</v>
      </c>
      <c r="AB20" s="76"/>
      <c r="AC20" s="76">
        <f t="shared" si="10"/>
        <v>0</v>
      </c>
      <c r="AD20" s="76">
        <f t="shared" si="24"/>
        <v>0</v>
      </c>
      <c r="AE20" s="73">
        <f t="shared" si="11"/>
        <v>0</v>
      </c>
      <c r="AF20" s="76">
        <f t="shared" si="12"/>
        <v>0</v>
      </c>
      <c r="AG20" s="73">
        <f t="shared" si="13"/>
        <v>0</v>
      </c>
      <c r="AH20" s="76">
        <f t="shared" si="14"/>
        <v>0</v>
      </c>
      <c r="AI20" s="73">
        <f t="shared" si="15"/>
        <v>0</v>
      </c>
      <c r="AJ20" s="76">
        <f t="shared" si="16"/>
        <v>0</v>
      </c>
      <c r="AK20" s="76">
        <v>0</v>
      </c>
      <c r="AL20" s="76">
        <v>0</v>
      </c>
      <c r="AM20" s="76"/>
      <c r="AN20" s="76">
        <f t="shared" si="17"/>
        <v>0</v>
      </c>
      <c r="AO20" s="76"/>
      <c r="AP20" s="76">
        <f t="shared" si="18"/>
        <v>0</v>
      </c>
      <c r="AQ20" s="76">
        <v>0</v>
      </c>
      <c r="AR20" s="76"/>
      <c r="AS20" s="76">
        <f t="shared" si="19"/>
        <v>0</v>
      </c>
      <c r="AT20" s="76"/>
      <c r="AU20" s="76">
        <f t="shared" si="19"/>
        <v>0</v>
      </c>
      <c r="AV20" s="76"/>
      <c r="AW20" s="76">
        <f t="shared" si="20"/>
        <v>0</v>
      </c>
      <c r="AX20" s="76">
        <v>0</v>
      </c>
      <c r="AY20" s="76"/>
      <c r="AZ20" s="76">
        <f t="shared" si="21"/>
        <v>0</v>
      </c>
      <c r="BA20" s="76"/>
      <c r="BB20" s="76">
        <f t="shared" si="21"/>
        <v>0</v>
      </c>
      <c r="BC20" s="76"/>
      <c r="BD20" s="76">
        <f t="shared" si="22"/>
        <v>0</v>
      </c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</row>
    <row r="21" spans="1:174" ht="44.25" customHeight="1">
      <c r="A21" s="94"/>
      <c r="B21" s="21" t="s">
        <v>21</v>
      </c>
      <c r="C21" s="20">
        <f t="shared" si="23"/>
        <v>12.4</v>
      </c>
      <c r="D21" s="13">
        <f t="shared" si="0"/>
        <v>0</v>
      </c>
      <c r="E21" s="20">
        <f t="shared" si="1"/>
        <v>12.4</v>
      </c>
      <c r="F21" s="13">
        <f t="shared" si="2"/>
        <v>0</v>
      </c>
      <c r="G21" s="76">
        <f t="shared" si="3"/>
        <v>12.4</v>
      </c>
      <c r="H21" s="73">
        <f t="shared" si="4"/>
        <v>0</v>
      </c>
      <c r="I21" s="76">
        <f t="shared" si="5"/>
        <v>12.4</v>
      </c>
      <c r="J21" s="76">
        <v>12.4</v>
      </c>
      <c r="K21" s="76"/>
      <c r="L21" s="76"/>
      <c r="M21" s="76">
        <f t="shared" si="6"/>
        <v>0</v>
      </c>
      <c r="N21" s="76"/>
      <c r="O21" s="76"/>
      <c r="P21" s="76"/>
      <c r="Q21" s="76"/>
      <c r="R21" s="76">
        <f t="shared" si="7"/>
        <v>0</v>
      </c>
      <c r="S21" s="76"/>
      <c r="T21" s="76">
        <f t="shared" si="7"/>
        <v>0</v>
      </c>
      <c r="U21" s="76"/>
      <c r="V21" s="76">
        <f t="shared" si="8"/>
        <v>0</v>
      </c>
      <c r="W21" s="76"/>
      <c r="X21" s="76"/>
      <c r="Y21" s="76">
        <f t="shared" si="9"/>
        <v>0</v>
      </c>
      <c r="Z21" s="76"/>
      <c r="AA21" s="76">
        <f t="shared" si="9"/>
        <v>0</v>
      </c>
      <c r="AB21" s="76"/>
      <c r="AC21" s="76">
        <f t="shared" si="10"/>
        <v>0</v>
      </c>
      <c r="AD21" s="76">
        <f t="shared" si="24"/>
        <v>0</v>
      </c>
      <c r="AE21" s="73">
        <f t="shared" si="11"/>
        <v>0</v>
      </c>
      <c r="AF21" s="76">
        <f t="shared" si="12"/>
        <v>0</v>
      </c>
      <c r="AG21" s="73">
        <f t="shared" si="13"/>
        <v>0</v>
      </c>
      <c r="AH21" s="76">
        <f t="shared" si="14"/>
        <v>0</v>
      </c>
      <c r="AI21" s="73">
        <f t="shared" si="15"/>
        <v>0</v>
      </c>
      <c r="AJ21" s="76">
        <f t="shared" si="16"/>
        <v>0</v>
      </c>
      <c r="AK21" s="76"/>
      <c r="AL21" s="76"/>
      <c r="AM21" s="76"/>
      <c r="AN21" s="76">
        <f t="shared" si="17"/>
        <v>0</v>
      </c>
      <c r="AO21" s="76"/>
      <c r="AP21" s="76">
        <f t="shared" si="18"/>
        <v>0</v>
      </c>
      <c r="AQ21" s="76"/>
      <c r="AR21" s="76"/>
      <c r="AS21" s="76">
        <f t="shared" si="19"/>
        <v>0</v>
      </c>
      <c r="AT21" s="76"/>
      <c r="AU21" s="76">
        <f t="shared" si="19"/>
        <v>0</v>
      </c>
      <c r="AV21" s="76"/>
      <c r="AW21" s="76">
        <f t="shared" si="20"/>
        <v>0</v>
      </c>
      <c r="AX21" s="76"/>
      <c r="AY21" s="76"/>
      <c r="AZ21" s="76">
        <f t="shared" si="21"/>
        <v>0</v>
      </c>
      <c r="BA21" s="76"/>
      <c r="BB21" s="76">
        <f t="shared" si="21"/>
        <v>0</v>
      </c>
      <c r="BC21" s="76"/>
      <c r="BD21" s="76">
        <f t="shared" si="22"/>
        <v>0</v>
      </c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</row>
    <row r="22" spans="1:174" ht="31.5" customHeight="1">
      <c r="A22" s="39">
        <v>2</v>
      </c>
      <c r="B22" s="12" t="s">
        <v>20</v>
      </c>
      <c r="C22" s="22">
        <f t="shared" si="23"/>
        <v>10.5</v>
      </c>
      <c r="D22" s="13">
        <f t="shared" si="0"/>
        <v>0</v>
      </c>
      <c r="E22" s="22">
        <f t="shared" si="1"/>
        <v>10.5</v>
      </c>
      <c r="F22" s="13">
        <f t="shared" si="2"/>
        <v>0</v>
      </c>
      <c r="G22" s="77">
        <f>G23</f>
        <v>106.7</v>
      </c>
      <c r="H22" s="73"/>
      <c r="I22" s="77">
        <f t="shared" si="5"/>
        <v>106.7</v>
      </c>
      <c r="J22" s="77">
        <f>J23</f>
        <v>10.5</v>
      </c>
      <c r="K22" s="77">
        <f>K23</f>
        <v>0</v>
      </c>
      <c r="L22" s="77">
        <f>L23</f>
        <v>0</v>
      </c>
      <c r="M22" s="77">
        <f t="shared" si="6"/>
        <v>0</v>
      </c>
      <c r="N22" s="77">
        <f>N23</f>
        <v>0</v>
      </c>
      <c r="O22" s="77"/>
      <c r="P22" s="77">
        <f>P23</f>
        <v>0</v>
      </c>
      <c r="Q22" s="77">
        <f>Q23</f>
        <v>0</v>
      </c>
      <c r="R22" s="77">
        <f t="shared" si="7"/>
        <v>0</v>
      </c>
      <c r="S22" s="77">
        <f>S23</f>
        <v>0</v>
      </c>
      <c r="T22" s="77">
        <f t="shared" si="7"/>
        <v>0</v>
      </c>
      <c r="U22" s="77">
        <f>U23</f>
        <v>0</v>
      </c>
      <c r="V22" s="77">
        <f t="shared" si="8"/>
        <v>0</v>
      </c>
      <c r="W22" s="77">
        <f>W23</f>
        <v>0</v>
      </c>
      <c r="X22" s="77">
        <f>X23</f>
        <v>0</v>
      </c>
      <c r="Y22" s="77">
        <f t="shared" si="9"/>
        <v>0</v>
      </c>
      <c r="Z22" s="77">
        <f>Z23</f>
        <v>0</v>
      </c>
      <c r="AA22" s="77">
        <f>AA23</f>
        <v>96.2</v>
      </c>
      <c r="AB22" s="77">
        <f>AB23</f>
        <v>0</v>
      </c>
      <c r="AC22" s="77">
        <f>AC23</f>
        <v>96.2</v>
      </c>
      <c r="AD22" s="77">
        <f t="shared" si="24"/>
        <v>10.5</v>
      </c>
      <c r="AE22" s="73">
        <f t="shared" si="11"/>
        <v>0</v>
      </c>
      <c r="AF22" s="77">
        <f t="shared" si="12"/>
        <v>10.5</v>
      </c>
      <c r="AG22" s="73">
        <f t="shared" si="13"/>
        <v>0</v>
      </c>
      <c r="AH22" s="77">
        <f>AH23</f>
        <v>106.7</v>
      </c>
      <c r="AI22" s="73"/>
      <c r="AJ22" s="77">
        <f t="shared" si="16"/>
        <v>106.7</v>
      </c>
      <c r="AK22" s="77">
        <f>AK23</f>
        <v>10.5</v>
      </c>
      <c r="AL22" s="77">
        <f>AL23</f>
        <v>0</v>
      </c>
      <c r="AM22" s="77">
        <f>AM23</f>
        <v>0</v>
      </c>
      <c r="AN22" s="77">
        <f t="shared" si="17"/>
        <v>0</v>
      </c>
      <c r="AO22" s="77">
        <f>AO23</f>
        <v>0</v>
      </c>
      <c r="AP22" s="77">
        <f t="shared" si="18"/>
        <v>0</v>
      </c>
      <c r="AQ22" s="77">
        <f>AQ23</f>
        <v>0</v>
      </c>
      <c r="AR22" s="77">
        <f>AR23</f>
        <v>0</v>
      </c>
      <c r="AS22" s="77">
        <f t="shared" si="19"/>
        <v>0</v>
      </c>
      <c r="AT22" s="77">
        <f>AT23</f>
        <v>0</v>
      </c>
      <c r="AU22" s="77">
        <f t="shared" si="19"/>
        <v>0</v>
      </c>
      <c r="AV22" s="77">
        <f>AV23</f>
        <v>0</v>
      </c>
      <c r="AW22" s="77">
        <f t="shared" si="20"/>
        <v>0</v>
      </c>
      <c r="AX22" s="77">
        <f>AX23</f>
        <v>0</v>
      </c>
      <c r="AY22" s="77">
        <f>AY23</f>
        <v>0</v>
      </c>
      <c r="AZ22" s="77">
        <f t="shared" si="21"/>
        <v>0</v>
      </c>
      <c r="BA22" s="77">
        <f>BA23</f>
        <v>0</v>
      </c>
      <c r="BB22" s="77">
        <f t="shared" si="21"/>
        <v>0</v>
      </c>
      <c r="BC22" s="77">
        <f>BC23</f>
        <v>0</v>
      </c>
      <c r="BD22" s="77">
        <f>BD23</f>
        <v>96.2</v>
      </c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</row>
    <row r="23" spans="1:174" ht="24.75" customHeight="1">
      <c r="A23" s="94"/>
      <c r="B23" s="17" t="s">
        <v>11</v>
      </c>
      <c r="C23" s="23">
        <f t="shared" si="23"/>
        <v>10.5</v>
      </c>
      <c r="D23" s="13">
        <f t="shared" si="0"/>
        <v>0</v>
      </c>
      <c r="E23" s="23">
        <f t="shared" si="1"/>
        <v>10.5</v>
      </c>
      <c r="F23" s="13">
        <f t="shared" si="2"/>
        <v>0</v>
      </c>
      <c r="G23" s="78">
        <f>G25</f>
        <v>106.7</v>
      </c>
      <c r="H23" s="73"/>
      <c r="I23" s="78">
        <f t="shared" si="5"/>
        <v>106.7</v>
      </c>
      <c r="J23" s="78">
        <f>J25</f>
        <v>10.5</v>
      </c>
      <c r="K23" s="78">
        <f>K25</f>
        <v>0</v>
      </c>
      <c r="L23" s="78">
        <f>L25</f>
        <v>0</v>
      </c>
      <c r="M23" s="78">
        <f t="shared" si="6"/>
        <v>0</v>
      </c>
      <c r="N23" s="78">
        <f>N25</f>
        <v>0</v>
      </c>
      <c r="O23" s="78"/>
      <c r="P23" s="78">
        <f>P25</f>
        <v>0</v>
      </c>
      <c r="Q23" s="78">
        <f>Q25</f>
        <v>0</v>
      </c>
      <c r="R23" s="78">
        <f t="shared" si="7"/>
        <v>0</v>
      </c>
      <c r="S23" s="78">
        <f>S25</f>
        <v>0</v>
      </c>
      <c r="T23" s="78">
        <f t="shared" si="7"/>
        <v>0</v>
      </c>
      <c r="U23" s="78">
        <f>U25</f>
        <v>0</v>
      </c>
      <c r="V23" s="78">
        <f t="shared" si="8"/>
        <v>0</v>
      </c>
      <c r="W23" s="78">
        <f>W25</f>
        <v>0</v>
      </c>
      <c r="X23" s="78">
        <f>X25</f>
        <v>0</v>
      </c>
      <c r="Y23" s="78">
        <f t="shared" si="9"/>
        <v>0</v>
      </c>
      <c r="Z23" s="78">
        <f>Z25</f>
        <v>0</v>
      </c>
      <c r="AA23" s="78">
        <f>AA25</f>
        <v>96.2</v>
      </c>
      <c r="AB23" s="78">
        <f>AB25</f>
        <v>0</v>
      </c>
      <c r="AC23" s="78">
        <f>AC25</f>
        <v>96.2</v>
      </c>
      <c r="AD23" s="78">
        <f t="shared" si="24"/>
        <v>10.5</v>
      </c>
      <c r="AE23" s="73">
        <f t="shared" si="11"/>
        <v>0</v>
      </c>
      <c r="AF23" s="78">
        <f t="shared" si="12"/>
        <v>10.5</v>
      </c>
      <c r="AG23" s="73">
        <f t="shared" si="13"/>
        <v>0</v>
      </c>
      <c r="AH23" s="78">
        <f>AH25</f>
        <v>106.7</v>
      </c>
      <c r="AI23" s="73"/>
      <c r="AJ23" s="78">
        <f t="shared" si="16"/>
        <v>106.7</v>
      </c>
      <c r="AK23" s="78">
        <f>AK25</f>
        <v>10.5</v>
      </c>
      <c r="AL23" s="78">
        <f>AL25</f>
        <v>0</v>
      </c>
      <c r="AM23" s="78">
        <f>AM25</f>
        <v>0</v>
      </c>
      <c r="AN23" s="78">
        <f t="shared" si="17"/>
        <v>0</v>
      </c>
      <c r="AO23" s="78">
        <f>AO25</f>
        <v>0</v>
      </c>
      <c r="AP23" s="78">
        <f t="shared" si="18"/>
        <v>0</v>
      </c>
      <c r="AQ23" s="78">
        <f>AQ25</f>
        <v>0</v>
      </c>
      <c r="AR23" s="78">
        <f>AR25</f>
        <v>0</v>
      </c>
      <c r="AS23" s="78">
        <f t="shared" si="19"/>
        <v>0</v>
      </c>
      <c r="AT23" s="78">
        <f>AT25</f>
        <v>0</v>
      </c>
      <c r="AU23" s="78">
        <f t="shared" si="19"/>
        <v>0</v>
      </c>
      <c r="AV23" s="78">
        <f>AV25</f>
        <v>0</v>
      </c>
      <c r="AW23" s="78">
        <f t="shared" si="20"/>
        <v>0</v>
      </c>
      <c r="AX23" s="78">
        <f>AX25</f>
        <v>0</v>
      </c>
      <c r="AY23" s="78">
        <f>AY25</f>
        <v>0</v>
      </c>
      <c r="AZ23" s="78">
        <f t="shared" si="21"/>
        <v>0</v>
      </c>
      <c r="BA23" s="78">
        <f>BA25</f>
        <v>0</v>
      </c>
      <c r="BB23" s="78">
        <f t="shared" si="21"/>
        <v>0</v>
      </c>
      <c r="BC23" s="78">
        <f>BC25</f>
        <v>0</v>
      </c>
      <c r="BD23" s="78">
        <f>BD27</f>
        <v>96.2</v>
      </c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</row>
    <row r="24" spans="1:174" ht="19.5" customHeight="1">
      <c r="A24" s="94"/>
      <c r="B24" s="19" t="s">
        <v>12</v>
      </c>
      <c r="C24" s="24">
        <f t="shared" si="23"/>
        <v>0</v>
      </c>
      <c r="D24" s="13">
        <f t="shared" si="0"/>
        <v>0</v>
      </c>
      <c r="E24" s="24">
        <f t="shared" si="1"/>
        <v>0</v>
      </c>
      <c r="F24" s="13">
        <f t="shared" si="2"/>
        <v>0</v>
      </c>
      <c r="G24" s="79">
        <f t="shared" si="3"/>
        <v>0</v>
      </c>
      <c r="H24" s="73">
        <f t="shared" si="4"/>
        <v>0</v>
      </c>
      <c r="I24" s="79">
        <f t="shared" si="5"/>
        <v>0</v>
      </c>
      <c r="J24" s="79"/>
      <c r="K24" s="79"/>
      <c r="L24" s="79"/>
      <c r="M24" s="79">
        <f t="shared" si="6"/>
        <v>0</v>
      </c>
      <c r="N24" s="79"/>
      <c r="O24" s="79"/>
      <c r="P24" s="79"/>
      <c r="Q24" s="79"/>
      <c r="R24" s="79">
        <f t="shared" si="7"/>
        <v>0</v>
      </c>
      <c r="S24" s="79"/>
      <c r="T24" s="79">
        <f t="shared" si="7"/>
        <v>0</v>
      </c>
      <c r="U24" s="79"/>
      <c r="V24" s="79">
        <f t="shared" si="8"/>
        <v>0</v>
      </c>
      <c r="W24" s="79"/>
      <c r="X24" s="79"/>
      <c r="Y24" s="79">
        <f t="shared" si="9"/>
        <v>0</v>
      </c>
      <c r="Z24" s="79"/>
      <c r="AA24" s="79">
        <f t="shared" si="9"/>
        <v>0</v>
      </c>
      <c r="AB24" s="79"/>
      <c r="AC24" s="79">
        <f t="shared" si="10"/>
        <v>0</v>
      </c>
      <c r="AD24" s="79">
        <f t="shared" si="24"/>
        <v>0</v>
      </c>
      <c r="AE24" s="73">
        <f t="shared" si="11"/>
        <v>0</v>
      </c>
      <c r="AF24" s="79">
        <f t="shared" si="12"/>
        <v>0</v>
      </c>
      <c r="AG24" s="73">
        <f t="shared" si="13"/>
        <v>0</v>
      </c>
      <c r="AH24" s="79">
        <f t="shared" si="14"/>
        <v>0</v>
      </c>
      <c r="AI24" s="73">
        <f t="shared" si="15"/>
        <v>0</v>
      </c>
      <c r="AJ24" s="79">
        <f t="shared" si="16"/>
        <v>0</v>
      </c>
      <c r="AK24" s="79"/>
      <c r="AL24" s="79"/>
      <c r="AM24" s="79"/>
      <c r="AN24" s="79">
        <f t="shared" si="17"/>
        <v>0</v>
      </c>
      <c r="AO24" s="79"/>
      <c r="AP24" s="79">
        <f t="shared" si="18"/>
        <v>0</v>
      </c>
      <c r="AQ24" s="79"/>
      <c r="AR24" s="79"/>
      <c r="AS24" s="79">
        <f t="shared" si="19"/>
        <v>0</v>
      </c>
      <c r="AT24" s="79"/>
      <c r="AU24" s="79">
        <f t="shared" si="19"/>
        <v>0</v>
      </c>
      <c r="AV24" s="79"/>
      <c r="AW24" s="79">
        <f t="shared" si="20"/>
        <v>0</v>
      </c>
      <c r="AX24" s="79"/>
      <c r="AY24" s="79"/>
      <c r="AZ24" s="79">
        <f t="shared" si="21"/>
        <v>0</v>
      </c>
      <c r="BA24" s="79"/>
      <c r="BB24" s="79">
        <f t="shared" si="21"/>
        <v>0</v>
      </c>
      <c r="BC24" s="79"/>
      <c r="BD24" s="79">
        <f t="shared" si="22"/>
        <v>0</v>
      </c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</row>
    <row r="25" spans="1:174" ht="24.75" customHeight="1">
      <c r="A25" s="94"/>
      <c r="B25" s="19" t="s">
        <v>13</v>
      </c>
      <c r="C25" s="20">
        <f t="shared" si="23"/>
        <v>10.5</v>
      </c>
      <c r="D25" s="13">
        <f t="shared" si="0"/>
        <v>0</v>
      </c>
      <c r="E25" s="20">
        <f t="shared" si="1"/>
        <v>10.5</v>
      </c>
      <c r="F25" s="13">
        <f t="shared" si="2"/>
        <v>0</v>
      </c>
      <c r="G25" s="76">
        <v>106.7</v>
      </c>
      <c r="H25" s="73"/>
      <c r="I25" s="76">
        <f t="shared" si="5"/>
        <v>106.7</v>
      </c>
      <c r="J25" s="76">
        <f>J26</f>
        <v>10.5</v>
      </c>
      <c r="K25" s="76">
        <f>K26</f>
        <v>0</v>
      </c>
      <c r="L25" s="76">
        <f>L26</f>
        <v>0</v>
      </c>
      <c r="M25" s="76">
        <f t="shared" si="6"/>
        <v>0</v>
      </c>
      <c r="N25" s="76">
        <f>N26</f>
        <v>0</v>
      </c>
      <c r="O25" s="76"/>
      <c r="P25" s="76">
        <f>P26</f>
        <v>0</v>
      </c>
      <c r="Q25" s="76">
        <f>Q26</f>
        <v>0</v>
      </c>
      <c r="R25" s="76">
        <f t="shared" si="7"/>
        <v>0</v>
      </c>
      <c r="S25" s="76">
        <f>S26</f>
        <v>0</v>
      </c>
      <c r="T25" s="76">
        <f t="shared" si="7"/>
        <v>0</v>
      </c>
      <c r="U25" s="76">
        <f>U26</f>
        <v>0</v>
      </c>
      <c r="V25" s="76">
        <f t="shared" si="8"/>
        <v>0</v>
      </c>
      <c r="W25" s="76">
        <f>W26</f>
        <v>0</v>
      </c>
      <c r="X25" s="76">
        <f>X26</f>
        <v>0</v>
      </c>
      <c r="Y25" s="76">
        <f t="shared" si="9"/>
        <v>0</v>
      </c>
      <c r="Z25" s="76">
        <f>Z26</f>
        <v>0</v>
      </c>
      <c r="AA25" s="76">
        <f>AA27</f>
        <v>96.2</v>
      </c>
      <c r="AB25" s="76">
        <f>AB27</f>
        <v>0</v>
      </c>
      <c r="AC25" s="76">
        <f>AC27</f>
        <v>96.2</v>
      </c>
      <c r="AD25" s="76">
        <f t="shared" si="24"/>
        <v>10.5</v>
      </c>
      <c r="AE25" s="73">
        <f t="shared" si="11"/>
        <v>0</v>
      </c>
      <c r="AF25" s="76">
        <f t="shared" si="12"/>
        <v>10.5</v>
      </c>
      <c r="AG25" s="73">
        <f t="shared" si="13"/>
        <v>0</v>
      </c>
      <c r="AH25" s="76">
        <f>AH26+AH27</f>
        <v>106.7</v>
      </c>
      <c r="AI25" s="73"/>
      <c r="AJ25" s="76">
        <f t="shared" si="16"/>
        <v>106.7</v>
      </c>
      <c r="AK25" s="76">
        <f>AK26</f>
        <v>10.5</v>
      </c>
      <c r="AL25" s="76">
        <f>AL26</f>
        <v>0</v>
      </c>
      <c r="AM25" s="76">
        <f>AM26</f>
        <v>0</v>
      </c>
      <c r="AN25" s="76">
        <f t="shared" si="17"/>
        <v>0</v>
      </c>
      <c r="AO25" s="76">
        <f>AO26</f>
        <v>0</v>
      </c>
      <c r="AP25" s="76">
        <f t="shared" si="18"/>
        <v>0</v>
      </c>
      <c r="AQ25" s="76">
        <f>AQ26</f>
        <v>0</v>
      </c>
      <c r="AR25" s="76">
        <f>AR26</f>
        <v>0</v>
      </c>
      <c r="AS25" s="76">
        <f t="shared" si="19"/>
        <v>0</v>
      </c>
      <c r="AT25" s="76">
        <f>AT26</f>
        <v>0</v>
      </c>
      <c r="AU25" s="76">
        <f t="shared" si="19"/>
        <v>0</v>
      </c>
      <c r="AV25" s="76">
        <f>AV26</f>
        <v>0</v>
      </c>
      <c r="AW25" s="76">
        <f t="shared" si="20"/>
        <v>0</v>
      </c>
      <c r="AX25" s="76">
        <f>AX26</f>
        <v>0</v>
      </c>
      <c r="AY25" s="76">
        <f>AY26</f>
        <v>0</v>
      </c>
      <c r="AZ25" s="76">
        <f t="shared" si="21"/>
        <v>0</v>
      </c>
      <c r="BA25" s="76">
        <f>BA26</f>
        <v>0</v>
      </c>
      <c r="BB25" s="76">
        <f t="shared" si="21"/>
        <v>0</v>
      </c>
      <c r="BC25" s="76"/>
      <c r="BD25" s="76">
        <f>BD27</f>
        <v>96.2</v>
      </c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</row>
    <row r="26" spans="1:174" ht="24.75" customHeight="1">
      <c r="A26" s="94"/>
      <c r="B26" s="19" t="s">
        <v>15</v>
      </c>
      <c r="C26" s="24">
        <f t="shared" si="23"/>
        <v>10.5</v>
      </c>
      <c r="D26" s="13">
        <f t="shared" si="0"/>
        <v>0</v>
      </c>
      <c r="E26" s="24">
        <f t="shared" si="1"/>
        <v>10.5</v>
      </c>
      <c r="F26" s="13">
        <f t="shared" si="2"/>
        <v>0</v>
      </c>
      <c r="G26" s="79">
        <f t="shared" si="3"/>
        <v>10.5</v>
      </c>
      <c r="H26" s="73">
        <f t="shared" si="4"/>
        <v>0</v>
      </c>
      <c r="I26" s="79">
        <f t="shared" si="5"/>
        <v>10.5</v>
      </c>
      <c r="J26" s="79">
        <v>10.5</v>
      </c>
      <c r="K26" s="79"/>
      <c r="L26" s="79"/>
      <c r="M26" s="79">
        <f t="shared" si="6"/>
        <v>0</v>
      </c>
      <c r="N26" s="79"/>
      <c r="O26" s="79"/>
      <c r="P26" s="79"/>
      <c r="Q26" s="79"/>
      <c r="R26" s="79">
        <f t="shared" si="7"/>
        <v>0</v>
      </c>
      <c r="S26" s="79"/>
      <c r="T26" s="79">
        <f t="shared" si="7"/>
        <v>0</v>
      </c>
      <c r="U26" s="79"/>
      <c r="V26" s="79">
        <f t="shared" si="8"/>
        <v>0</v>
      </c>
      <c r="W26" s="79"/>
      <c r="X26" s="79"/>
      <c r="Y26" s="79">
        <f t="shared" si="9"/>
        <v>0</v>
      </c>
      <c r="Z26" s="79"/>
      <c r="AA26" s="79">
        <f t="shared" si="9"/>
        <v>0</v>
      </c>
      <c r="AB26" s="79"/>
      <c r="AC26" s="79">
        <f t="shared" si="10"/>
        <v>0</v>
      </c>
      <c r="AD26" s="79">
        <f t="shared" si="24"/>
        <v>10.5</v>
      </c>
      <c r="AE26" s="73">
        <f t="shared" si="11"/>
        <v>0</v>
      </c>
      <c r="AF26" s="79">
        <f t="shared" si="12"/>
        <v>10.5</v>
      </c>
      <c r="AG26" s="73">
        <f t="shared" si="13"/>
        <v>0</v>
      </c>
      <c r="AH26" s="79">
        <f t="shared" si="14"/>
        <v>10.5</v>
      </c>
      <c r="AI26" s="73">
        <f t="shared" si="15"/>
        <v>0</v>
      </c>
      <c r="AJ26" s="79">
        <f t="shared" si="16"/>
        <v>10.5</v>
      </c>
      <c r="AK26" s="79">
        <v>10.5</v>
      </c>
      <c r="AL26" s="79"/>
      <c r="AM26" s="79"/>
      <c r="AN26" s="79">
        <f t="shared" si="17"/>
        <v>0</v>
      </c>
      <c r="AO26" s="79"/>
      <c r="AP26" s="79">
        <f t="shared" si="18"/>
        <v>0</v>
      </c>
      <c r="AQ26" s="79"/>
      <c r="AR26" s="79"/>
      <c r="AS26" s="79">
        <f t="shared" si="19"/>
        <v>0</v>
      </c>
      <c r="AT26" s="79"/>
      <c r="AU26" s="79">
        <f t="shared" si="19"/>
        <v>0</v>
      </c>
      <c r="AV26" s="79"/>
      <c r="AW26" s="79">
        <f t="shared" si="20"/>
        <v>0</v>
      </c>
      <c r="AX26" s="79"/>
      <c r="AY26" s="79"/>
      <c r="AZ26" s="79">
        <f t="shared" si="21"/>
        <v>0</v>
      </c>
      <c r="BA26" s="79"/>
      <c r="BB26" s="79">
        <f t="shared" si="21"/>
        <v>0</v>
      </c>
      <c r="BC26" s="79"/>
      <c r="BD26" s="79">
        <f t="shared" si="22"/>
        <v>0</v>
      </c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</row>
    <row r="27" spans="1:174" ht="24.75" customHeight="1">
      <c r="A27" s="40"/>
      <c r="B27" s="85" t="s">
        <v>44</v>
      </c>
      <c r="C27" s="24"/>
      <c r="D27" s="13"/>
      <c r="E27" s="24"/>
      <c r="F27" s="13"/>
      <c r="G27" s="79">
        <v>96.2</v>
      </c>
      <c r="H27" s="73"/>
      <c r="I27" s="79">
        <f t="shared" si="5"/>
        <v>96.2</v>
      </c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>
        <v>96.2</v>
      </c>
      <c r="AB27" s="79"/>
      <c r="AC27" s="79">
        <v>96.2</v>
      </c>
      <c r="AD27" s="79"/>
      <c r="AE27" s="73"/>
      <c r="AF27" s="79"/>
      <c r="AG27" s="73"/>
      <c r="AH27" s="79">
        <v>96.2</v>
      </c>
      <c r="AI27" s="73"/>
      <c r="AJ27" s="79">
        <f>AH27+AI27</f>
        <v>96.2</v>
      </c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>
        <v>96.2</v>
      </c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</row>
    <row r="28" spans="1:174" ht="64.5" customHeight="1">
      <c r="A28" s="39">
        <v>3</v>
      </c>
      <c r="B28" s="25" t="s">
        <v>22</v>
      </c>
      <c r="C28" s="22">
        <f t="shared" si="23"/>
        <v>83.2</v>
      </c>
      <c r="D28" s="13">
        <f t="shared" si="0"/>
        <v>0</v>
      </c>
      <c r="E28" s="22">
        <f t="shared" si="1"/>
        <v>83.2</v>
      </c>
      <c r="F28" s="13">
        <f t="shared" si="2"/>
        <v>0</v>
      </c>
      <c r="G28" s="77">
        <f t="shared" si="3"/>
        <v>83.2</v>
      </c>
      <c r="H28" s="73">
        <f t="shared" si="4"/>
        <v>0</v>
      </c>
      <c r="I28" s="77">
        <f t="shared" si="5"/>
        <v>83.2</v>
      </c>
      <c r="J28" s="77">
        <f>J29</f>
        <v>83.2</v>
      </c>
      <c r="K28" s="77">
        <f>K29</f>
        <v>0</v>
      </c>
      <c r="L28" s="77">
        <f>L29</f>
        <v>0</v>
      </c>
      <c r="M28" s="77">
        <f t="shared" si="6"/>
        <v>0</v>
      </c>
      <c r="N28" s="77">
        <f>N29</f>
        <v>0</v>
      </c>
      <c r="O28" s="77"/>
      <c r="P28" s="77">
        <f>P29</f>
        <v>0</v>
      </c>
      <c r="Q28" s="77">
        <f>Q29</f>
        <v>0</v>
      </c>
      <c r="R28" s="77">
        <f t="shared" si="7"/>
        <v>0</v>
      </c>
      <c r="S28" s="77">
        <f>S29</f>
        <v>0</v>
      </c>
      <c r="T28" s="77">
        <f t="shared" si="7"/>
        <v>0</v>
      </c>
      <c r="U28" s="77">
        <f>U29</f>
        <v>0</v>
      </c>
      <c r="V28" s="77">
        <f t="shared" si="8"/>
        <v>0</v>
      </c>
      <c r="W28" s="77">
        <f>W29</f>
        <v>0</v>
      </c>
      <c r="X28" s="77">
        <f>X29</f>
        <v>0</v>
      </c>
      <c r="Y28" s="77">
        <f t="shared" si="9"/>
        <v>0</v>
      </c>
      <c r="Z28" s="77">
        <f>Z29</f>
        <v>0</v>
      </c>
      <c r="AA28" s="77">
        <f t="shared" si="9"/>
        <v>0</v>
      </c>
      <c r="AB28" s="77">
        <f>AB29</f>
        <v>0</v>
      </c>
      <c r="AC28" s="77">
        <f t="shared" si="10"/>
        <v>0</v>
      </c>
      <c r="AD28" s="77">
        <f t="shared" si="24"/>
        <v>0</v>
      </c>
      <c r="AE28" s="73">
        <f t="shared" si="11"/>
        <v>0</v>
      </c>
      <c r="AF28" s="77">
        <f t="shared" si="12"/>
        <v>0</v>
      </c>
      <c r="AG28" s="73">
        <f t="shared" si="13"/>
        <v>0</v>
      </c>
      <c r="AH28" s="77">
        <f t="shared" si="14"/>
        <v>0</v>
      </c>
      <c r="AI28" s="73">
        <f t="shared" si="15"/>
        <v>0</v>
      </c>
      <c r="AJ28" s="77">
        <f t="shared" si="16"/>
        <v>0</v>
      </c>
      <c r="AK28" s="77">
        <f>AK29</f>
        <v>0</v>
      </c>
      <c r="AL28" s="77">
        <f>AL29</f>
        <v>0</v>
      </c>
      <c r="AM28" s="77">
        <f>AM29</f>
        <v>0</v>
      </c>
      <c r="AN28" s="77">
        <f t="shared" si="17"/>
        <v>0</v>
      </c>
      <c r="AO28" s="77">
        <f>AO29</f>
        <v>0</v>
      </c>
      <c r="AP28" s="77">
        <f t="shared" si="18"/>
        <v>0</v>
      </c>
      <c r="AQ28" s="77">
        <f>AQ29</f>
        <v>0</v>
      </c>
      <c r="AR28" s="77">
        <f>AR29</f>
        <v>0</v>
      </c>
      <c r="AS28" s="77">
        <f t="shared" si="19"/>
        <v>0</v>
      </c>
      <c r="AT28" s="77">
        <f>AT29</f>
        <v>0</v>
      </c>
      <c r="AU28" s="77">
        <f t="shared" si="19"/>
        <v>0</v>
      </c>
      <c r="AV28" s="77">
        <f>AV29</f>
        <v>0</v>
      </c>
      <c r="AW28" s="77">
        <f t="shared" si="20"/>
        <v>0</v>
      </c>
      <c r="AX28" s="77">
        <f>AX29</f>
        <v>0</v>
      </c>
      <c r="AY28" s="77">
        <f>AY29</f>
        <v>0</v>
      </c>
      <c r="AZ28" s="77">
        <f t="shared" si="21"/>
        <v>0</v>
      </c>
      <c r="BA28" s="77">
        <f>BA29</f>
        <v>0</v>
      </c>
      <c r="BB28" s="77">
        <f t="shared" si="21"/>
        <v>0</v>
      </c>
      <c r="BC28" s="77">
        <f>BC29</f>
        <v>0</v>
      </c>
      <c r="BD28" s="77">
        <f t="shared" si="22"/>
        <v>0</v>
      </c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</row>
    <row r="29" spans="1:174" ht="24.75" customHeight="1">
      <c r="A29" s="94"/>
      <c r="B29" s="17" t="s">
        <v>11</v>
      </c>
      <c r="C29" s="18">
        <f t="shared" si="23"/>
        <v>83.2</v>
      </c>
      <c r="D29" s="13">
        <f t="shared" si="0"/>
        <v>0</v>
      </c>
      <c r="E29" s="18">
        <f t="shared" si="1"/>
        <v>83.2</v>
      </c>
      <c r="F29" s="13">
        <f t="shared" si="2"/>
        <v>0</v>
      </c>
      <c r="G29" s="75">
        <f t="shared" si="3"/>
        <v>83.2</v>
      </c>
      <c r="H29" s="73">
        <f t="shared" si="4"/>
        <v>0</v>
      </c>
      <c r="I29" s="75">
        <f t="shared" si="5"/>
        <v>83.2</v>
      </c>
      <c r="J29" s="75">
        <f>J31+J35+J36</f>
        <v>83.2</v>
      </c>
      <c r="K29" s="75">
        <f>K31+K35+K36</f>
        <v>0</v>
      </c>
      <c r="L29" s="75">
        <f>L31+L35+L36</f>
        <v>0</v>
      </c>
      <c r="M29" s="75">
        <f t="shared" si="6"/>
        <v>0</v>
      </c>
      <c r="N29" s="75">
        <f>N31+N35+N36</f>
        <v>0</v>
      </c>
      <c r="O29" s="75"/>
      <c r="P29" s="75">
        <f>P31+P35+P36</f>
        <v>0</v>
      </c>
      <c r="Q29" s="75">
        <f>Q31+Q35+Q36</f>
        <v>0</v>
      </c>
      <c r="R29" s="75">
        <f t="shared" si="7"/>
        <v>0</v>
      </c>
      <c r="S29" s="75">
        <f>S31+S35+S36</f>
        <v>0</v>
      </c>
      <c r="T29" s="75">
        <f t="shared" si="7"/>
        <v>0</v>
      </c>
      <c r="U29" s="75">
        <f>U31+U35+U36</f>
        <v>0</v>
      </c>
      <c r="V29" s="75">
        <f t="shared" si="8"/>
        <v>0</v>
      </c>
      <c r="W29" s="75">
        <f>W31+W35+W36</f>
        <v>0</v>
      </c>
      <c r="X29" s="75">
        <f>X31+X35+X36</f>
        <v>0</v>
      </c>
      <c r="Y29" s="75">
        <f t="shared" si="9"/>
        <v>0</v>
      </c>
      <c r="Z29" s="75">
        <f>Z31+Z35+Z36</f>
        <v>0</v>
      </c>
      <c r="AA29" s="75">
        <f t="shared" si="9"/>
        <v>0</v>
      </c>
      <c r="AB29" s="75">
        <f>AB31+AB35+AB36</f>
        <v>0</v>
      </c>
      <c r="AC29" s="75">
        <f t="shared" si="10"/>
        <v>0</v>
      </c>
      <c r="AD29" s="75">
        <f t="shared" si="24"/>
        <v>0</v>
      </c>
      <c r="AE29" s="73">
        <f t="shared" si="11"/>
        <v>0</v>
      </c>
      <c r="AF29" s="75">
        <f t="shared" si="12"/>
        <v>0</v>
      </c>
      <c r="AG29" s="73">
        <f t="shared" si="13"/>
        <v>0</v>
      </c>
      <c r="AH29" s="75">
        <f t="shared" si="14"/>
        <v>0</v>
      </c>
      <c r="AI29" s="73">
        <f t="shared" si="15"/>
        <v>0</v>
      </c>
      <c r="AJ29" s="75">
        <f t="shared" si="16"/>
        <v>0</v>
      </c>
      <c r="AK29" s="75">
        <f>AK31+AK35+AK36</f>
        <v>0</v>
      </c>
      <c r="AL29" s="75">
        <f>AL31+AL35+AL36</f>
        <v>0</v>
      </c>
      <c r="AM29" s="75">
        <f>AM31+AM35+AM36</f>
        <v>0</v>
      </c>
      <c r="AN29" s="75">
        <f t="shared" si="17"/>
        <v>0</v>
      </c>
      <c r="AO29" s="75">
        <f>AO31+AO35+AO36</f>
        <v>0</v>
      </c>
      <c r="AP29" s="75">
        <f t="shared" si="18"/>
        <v>0</v>
      </c>
      <c r="AQ29" s="75">
        <f>AQ31+AQ35+AQ36</f>
        <v>0</v>
      </c>
      <c r="AR29" s="75">
        <f>AR31+AR35+AR36</f>
        <v>0</v>
      </c>
      <c r="AS29" s="75">
        <f t="shared" si="19"/>
        <v>0</v>
      </c>
      <c r="AT29" s="75">
        <f>AT31+AT35+AT36</f>
        <v>0</v>
      </c>
      <c r="AU29" s="75">
        <f t="shared" si="19"/>
        <v>0</v>
      </c>
      <c r="AV29" s="75">
        <f>AV31+AV35+AV36</f>
        <v>0</v>
      </c>
      <c r="AW29" s="75">
        <f t="shared" si="20"/>
        <v>0</v>
      </c>
      <c r="AX29" s="75">
        <f>AX31+AX35+AX36</f>
        <v>0</v>
      </c>
      <c r="AY29" s="75">
        <f>AY31+AY35+AY36</f>
        <v>0</v>
      </c>
      <c r="AZ29" s="75">
        <f t="shared" si="21"/>
        <v>0</v>
      </c>
      <c r="BA29" s="75">
        <f>BA31+BA35+BA36</f>
        <v>0</v>
      </c>
      <c r="BB29" s="75">
        <f t="shared" si="21"/>
        <v>0</v>
      </c>
      <c r="BC29" s="75">
        <f>BC31+BC35+BC36</f>
        <v>0</v>
      </c>
      <c r="BD29" s="75">
        <f t="shared" si="22"/>
        <v>0</v>
      </c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</row>
    <row r="30" spans="1:174" ht="19.5" customHeight="1">
      <c r="A30" s="94"/>
      <c r="B30" s="19" t="s">
        <v>12</v>
      </c>
      <c r="C30" s="20">
        <f t="shared" si="23"/>
        <v>0</v>
      </c>
      <c r="D30" s="13">
        <f t="shared" si="0"/>
        <v>0</v>
      </c>
      <c r="E30" s="20">
        <f t="shared" si="1"/>
        <v>0</v>
      </c>
      <c r="F30" s="13">
        <f t="shared" si="2"/>
        <v>0</v>
      </c>
      <c r="G30" s="76">
        <f t="shared" si="3"/>
        <v>0</v>
      </c>
      <c r="H30" s="73">
        <f t="shared" si="4"/>
        <v>0</v>
      </c>
      <c r="I30" s="76">
        <f t="shared" si="5"/>
        <v>0</v>
      </c>
      <c r="J30" s="76"/>
      <c r="K30" s="76"/>
      <c r="L30" s="76"/>
      <c r="M30" s="76">
        <f t="shared" si="6"/>
        <v>0</v>
      </c>
      <c r="N30" s="76"/>
      <c r="O30" s="76"/>
      <c r="P30" s="76"/>
      <c r="Q30" s="76"/>
      <c r="R30" s="76">
        <f t="shared" si="7"/>
        <v>0</v>
      </c>
      <c r="S30" s="76"/>
      <c r="T30" s="76">
        <f t="shared" si="7"/>
        <v>0</v>
      </c>
      <c r="U30" s="76"/>
      <c r="V30" s="76">
        <f t="shared" si="8"/>
        <v>0</v>
      </c>
      <c r="W30" s="76"/>
      <c r="X30" s="76"/>
      <c r="Y30" s="76">
        <f t="shared" si="9"/>
        <v>0</v>
      </c>
      <c r="Z30" s="76"/>
      <c r="AA30" s="76">
        <f t="shared" si="9"/>
        <v>0</v>
      </c>
      <c r="AB30" s="76"/>
      <c r="AC30" s="76">
        <f t="shared" si="10"/>
        <v>0</v>
      </c>
      <c r="AD30" s="76">
        <f t="shared" si="24"/>
        <v>0</v>
      </c>
      <c r="AE30" s="73">
        <f t="shared" si="11"/>
        <v>0</v>
      </c>
      <c r="AF30" s="76">
        <f t="shared" si="12"/>
        <v>0</v>
      </c>
      <c r="AG30" s="73">
        <f t="shared" si="13"/>
        <v>0</v>
      </c>
      <c r="AH30" s="76">
        <f t="shared" si="14"/>
        <v>0</v>
      </c>
      <c r="AI30" s="73">
        <f t="shared" si="15"/>
        <v>0</v>
      </c>
      <c r="AJ30" s="76">
        <f t="shared" si="16"/>
        <v>0</v>
      </c>
      <c r="AK30" s="76"/>
      <c r="AL30" s="76"/>
      <c r="AM30" s="76"/>
      <c r="AN30" s="76">
        <f t="shared" si="17"/>
        <v>0</v>
      </c>
      <c r="AO30" s="76"/>
      <c r="AP30" s="76">
        <f t="shared" si="18"/>
        <v>0</v>
      </c>
      <c r="AQ30" s="76"/>
      <c r="AR30" s="76"/>
      <c r="AS30" s="76">
        <f t="shared" si="19"/>
        <v>0</v>
      </c>
      <c r="AT30" s="76"/>
      <c r="AU30" s="76">
        <f t="shared" si="19"/>
        <v>0</v>
      </c>
      <c r="AV30" s="76"/>
      <c r="AW30" s="76">
        <f t="shared" si="20"/>
        <v>0</v>
      </c>
      <c r="AX30" s="76"/>
      <c r="AY30" s="76"/>
      <c r="AZ30" s="76">
        <f t="shared" si="21"/>
        <v>0</v>
      </c>
      <c r="BA30" s="76"/>
      <c r="BB30" s="76">
        <f t="shared" si="21"/>
        <v>0</v>
      </c>
      <c r="BC30" s="76"/>
      <c r="BD30" s="76">
        <f t="shared" si="22"/>
        <v>0</v>
      </c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</row>
    <row r="31" spans="1:174" ht="24.75" customHeight="1">
      <c r="A31" s="94"/>
      <c r="B31" s="19" t="s">
        <v>13</v>
      </c>
      <c r="C31" s="20">
        <f t="shared" si="23"/>
        <v>73.4</v>
      </c>
      <c r="D31" s="13">
        <f t="shared" si="0"/>
        <v>0</v>
      </c>
      <c r="E31" s="20">
        <f t="shared" si="1"/>
        <v>73.4</v>
      </c>
      <c r="F31" s="13">
        <f t="shared" si="2"/>
        <v>0</v>
      </c>
      <c r="G31" s="76">
        <f t="shared" si="3"/>
        <v>73.4</v>
      </c>
      <c r="H31" s="73">
        <f t="shared" si="4"/>
        <v>0</v>
      </c>
      <c r="I31" s="76">
        <f t="shared" si="5"/>
        <v>73.4</v>
      </c>
      <c r="J31" s="76">
        <f>J32+J33+J34</f>
        <v>73.4</v>
      </c>
      <c r="K31" s="76">
        <f>K32+K33+K34</f>
        <v>0</v>
      </c>
      <c r="L31" s="76">
        <f>L32+L33+L34</f>
        <v>0</v>
      </c>
      <c r="M31" s="76">
        <f t="shared" si="6"/>
        <v>0</v>
      </c>
      <c r="N31" s="76">
        <f>N32+N33+N34</f>
        <v>0</v>
      </c>
      <c r="O31" s="76"/>
      <c r="P31" s="76">
        <f>P32+P33+P34</f>
        <v>0</v>
      </c>
      <c r="Q31" s="76">
        <f>Q32+Q33+Q34</f>
        <v>0</v>
      </c>
      <c r="R31" s="76">
        <f t="shared" si="7"/>
        <v>0</v>
      </c>
      <c r="S31" s="76">
        <f>S32+S33+S34</f>
        <v>0</v>
      </c>
      <c r="T31" s="76">
        <f t="shared" si="7"/>
        <v>0</v>
      </c>
      <c r="U31" s="76">
        <f>U32+U33+U34</f>
        <v>0</v>
      </c>
      <c r="V31" s="76">
        <f t="shared" si="8"/>
        <v>0</v>
      </c>
      <c r="W31" s="76">
        <f>W32+W33+W34</f>
        <v>0</v>
      </c>
      <c r="X31" s="76">
        <f>X32+X33+X34</f>
        <v>0</v>
      </c>
      <c r="Y31" s="76">
        <f t="shared" si="9"/>
        <v>0</v>
      </c>
      <c r="Z31" s="76">
        <f>Z32+Z33+Z34</f>
        <v>0</v>
      </c>
      <c r="AA31" s="76">
        <f t="shared" si="9"/>
        <v>0</v>
      </c>
      <c r="AB31" s="76">
        <f>AB32+AB33+AB34</f>
        <v>0</v>
      </c>
      <c r="AC31" s="76">
        <f t="shared" si="10"/>
        <v>0</v>
      </c>
      <c r="AD31" s="76">
        <f t="shared" si="24"/>
        <v>0</v>
      </c>
      <c r="AE31" s="73">
        <f t="shared" si="11"/>
        <v>0</v>
      </c>
      <c r="AF31" s="76">
        <f t="shared" si="12"/>
        <v>0</v>
      </c>
      <c r="AG31" s="73">
        <f t="shared" si="13"/>
        <v>0</v>
      </c>
      <c r="AH31" s="76">
        <f t="shared" si="14"/>
        <v>0</v>
      </c>
      <c r="AI31" s="73">
        <f t="shared" si="15"/>
        <v>0</v>
      </c>
      <c r="AJ31" s="76">
        <f t="shared" si="16"/>
        <v>0</v>
      </c>
      <c r="AK31" s="76">
        <f>AK32+AK33+AK34</f>
        <v>0</v>
      </c>
      <c r="AL31" s="76">
        <f>AL32+AL33+AL34</f>
        <v>0</v>
      </c>
      <c r="AM31" s="76">
        <f>AM32+AM33+AM34</f>
        <v>0</v>
      </c>
      <c r="AN31" s="76">
        <f t="shared" si="17"/>
        <v>0</v>
      </c>
      <c r="AO31" s="76">
        <f>AO32+AO33+AO34</f>
        <v>0</v>
      </c>
      <c r="AP31" s="76">
        <f t="shared" si="18"/>
        <v>0</v>
      </c>
      <c r="AQ31" s="76">
        <f>AQ32+AQ33+AQ34</f>
        <v>0</v>
      </c>
      <c r="AR31" s="76">
        <f>AR32+AR33+AR34</f>
        <v>0</v>
      </c>
      <c r="AS31" s="76">
        <f t="shared" si="19"/>
        <v>0</v>
      </c>
      <c r="AT31" s="76">
        <f>AT32+AT33+AT34</f>
        <v>0</v>
      </c>
      <c r="AU31" s="76">
        <f t="shared" si="19"/>
        <v>0</v>
      </c>
      <c r="AV31" s="76">
        <f>AV32+AV33+AV34</f>
        <v>0</v>
      </c>
      <c r="AW31" s="76">
        <f t="shared" si="20"/>
        <v>0</v>
      </c>
      <c r="AX31" s="76">
        <f>AX32+AX33+AX34</f>
        <v>0</v>
      </c>
      <c r="AY31" s="76">
        <f>AY32+AY33+AY34</f>
        <v>0</v>
      </c>
      <c r="AZ31" s="76">
        <f t="shared" si="21"/>
        <v>0</v>
      </c>
      <c r="BA31" s="76">
        <f>BA32+BA33+BA34</f>
        <v>0</v>
      </c>
      <c r="BB31" s="76">
        <f t="shared" si="21"/>
        <v>0</v>
      </c>
      <c r="BC31" s="76">
        <f>BC32+BC33+BC34</f>
        <v>0</v>
      </c>
      <c r="BD31" s="76">
        <f t="shared" si="22"/>
        <v>0</v>
      </c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</row>
    <row r="32" spans="1:174" ht="24.75" customHeight="1">
      <c r="A32" s="94"/>
      <c r="B32" s="19" t="s">
        <v>14</v>
      </c>
      <c r="C32" s="20">
        <f t="shared" si="23"/>
        <v>6.5</v>
      </c>
      <c r="D32" s="13">
        <f t="shared" si="0"/>
        <v>0</v>
      </c>
      <c r="E32" s="20">
        <f t="shared" si="1"/>
        <v>6.5</v>
      </c>
      <c r="F32" s="13">
        <f t="shared" si="2"/>
        <v>0</v>
      </c>
      <c r="G32" s="76">
        <f t="shared" si="3"/>
        <v>6.5</v>
      </c>
      <c r="H32" s="73">
        <f t="shared" si="4"/>
        <v>0</v>
      </c>
      <c r="I32" s="76">
        <f t="shared" si="5"/>
        <v>6.5</v>
      </c>
      <c r="J32" s="76">
        <v>6.5</v>
      </c>
      <c r="K32" s="76"/>
      <c r="L32" s="76"/>
      <c r="M32" s="76">
        <f t="shared" si="6"/>
        <v>0</v>
      </c>
      <c r="N32" s="76"/>
      <c r="O32" s="76"/>
      <c r="P32" s="76"/>
      <c r="Q32" s="76"/>
      <c r="R32" s="76">
        <f t="shared" si="7"/>
        <v>0</v>
      </c>
      <c r="S32" s="76"/>
      <c r="T32" s="76">
        <f t="shared" si="7"/>
        <v>0</v>
      </c>
      <c r="U32" s="76"/>
      <c r="V32" s="76">
        <f t="shared" si="8"/>
        <v>0</v>
      </c>
      <c r="W32" s="76"/>
      <c r="X32" s="76"/>
      <c r="Y32" s="76">
        <f t="shared" si="9"/>
        <v>0</v>
      </c>
      <c r="Z32" s="76"/>
      <c r="AA32" s="76">
        <f t="shared" si="9"/>
        <v>0</v>
      </c>
      <c r="AB32" s="76"/>
      <c r="AC32" s="76">
        <f t="shared" si="10"/>
        <v>0</v>
      </c>
      <c r="AD32" s="76">
        <f t="shared" si="24"/>
        <v>0</v>
      </c>
      <c r="AE32" s="73">
        <f t="shared" si="11"/>
        <v>0</v>
      </c>
      <c r="AF32" s="76">
        <f t="shared" si="12"/>
        <v>0</v>
      </c>
      <c r="AG32" s="73">
        <f t="shared" si="13"/>
        <v>0</v>
      </c>
      <c r="AH32" s="76">
        <f t="shared" si="14"/>
        <v>0</v>
      </c>
      <c r="AI32" s="73">
        <f t="shared" si="15"/>
        <v>0</v>
      </c>
      <c r="AJ32" s="76">
        <f t="shared" si="16"/>
        <v>0</v>
      </c>
      <c r="AK32" s="76"/>
      <c r="AL32" s="76"/>
      <c r="AM32" s="76"/>
      <c r="AN32" s="76">
        <f t="shared" si="17"/>
        <v>0</v>
      </c>
      <c r="AO32" s="76"/>
      <c r="AP32" s="76">
        <f t="shared" si="18"/>
        <v>0</v>
      </c>
      <c r="AQ32" s="76"/>
      <c r="AR32" s="76"/>
      <c r="AS32" s="76">
        <f t="shared" si="19"/>
        <v>0</v>
      </c>
      <c r="AT32" s="76"/>
      <c r="AU32" s="76">
        <f t="shared" si="19"/>
        <v>0</v>
      </c>
      <c r="AV32" s="76"/>
      <c r="AW32" s="76">
        <f t="shared" si="20"/>
        <v>0</v>
      </c>
      <c r="AX32" s="76"/>
      <c r="AY32" s="76"/>
      <c r="AZ32" s="76">
        <f t="shared" si="21"/>
        <v>0</v>
      </c>
      <c r="BA32" s="76"/>
      <c r="BB32" s="76">
        <f t="shared" si="21"/>
        <v>0</v>
      </c>
      <c r="BC32" s="76"/>
      <c r="BD32" s="76">
        <f t="shared" si="22"/>
        <v>0</v>
      </c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</row>
    <row r="33" spans="1:174" ht="24.75" customHeight="1">
      <c r="A33" s="94"/>
      <c r="B33" s="19" t="s">
        <v>15</v>
      </c>
      <c r="C33" s="20">
        <f t="shared" si="23"/>
        <v>40.5</v>
      </c>
      <c r="D33" s="13">
        <f t="shared" si="0"/>
        <v>0</v>
      </c>
      <c r="E33" s="20">
        <f t="shared" si="1"/>
        <v>40.5</v>
      </c>
      <c r="F33" s="13">
        <f t="shared" si="2"/>
        <v>0</v>
      </c>
      <c r="G33" s="76">
        <f t="shared" si="3"/>
        <v>40.5</v>
      </c>
      <c r="H33" s="73">
        <f t="shared" si="4"/>
        <v>0</v>
      </c>
      <c r="I33" s="76">
        <f t="shared" si="5"/>
        <v>40.5</v>
      </c>
      <c r="J33" s="76">
        <v>40.5</v>
      </c>
      <c r="K33" s="76"/>
      <c r="L33" s="76"/>
      <c r="M33" s="76">
        <f t="shared" si="6"/>
        <v>0</v>
      </c>
      <c r="N33" s="76"/>
      <c r="O33" s="76"/>
      <c r="P33" s="76"/>
      <c r="Q33" s="76"/>
      <c r="R33" s="76">
        <f t="shared" si="7"/>
        <v>0</v>
      </c>
      <c r="S33" s="76"/>
      <c r="T33" s="76">
        <f t="shared" si="7"/>
        <v>0</v>
      </c>
      <c r="U33" s="76"/>
      <c r="V33" s="76">
        <f t="shared" si="8"/>
        <v>0</v>
      </c>
      <c r="W33" s="76"/>
      <c r="X33" s="76"/>
      <c r="Y33" s="76">
        <f t="shared" si="9"/>
        <v>0</v>
      </c>
      <c r="Z33" s="76"/>
      <c r="AA33" s="76">
        <f t="shared" si="9"/>
        <v>0</v>
      </c>
      <c r="AB33" s="76"/>
      <c r="AC33" s="76">
        <f t="shared" si="10"/>
        <v>0</v>
      </c>
      <c r="AD33" s="76">
        <f t="shared" si="24"/>
        <v>0</v>
      </c>
      <c r="AE33" s="73">
        <f t="shared" si="11"/>
        <v>0</v>
      </c>
      <c r="AF33" s="76">
        <f t="shared" si="12"/>
        <v>0</v>
      </c>
      <c r="AG33" s="73">
        <f t="shared" si="13"/>
        <v>0</v>
      </c>
      <c r="AH33" s="76">
        <f t="shared" si="14"/>
        <v>0</v>
      </c>
      <c r="AI33" s="73">
        <f t="shared" si="15"/>
        <v>0</v>
      </c>
      <c r="AJ33" s="76">
        <f t="shared" si="16"/>
        <v>0</v>
      </c>
      <c r="AK33" s="76"/>
      <c r="AL33" s="76"/>
      <c r="AM33" s="76"/>
      <c r="AN33" s="76">
        <f t="shared" si="17"/>
        <v>0</v>
      </c>
      <c r="AO33" s="76"/>
      <c r="AP33" s="76">
        <f t="shared" si="18"/>
        <v>0</v>
      </c>
      <c r="AQ33" s="76"/>
      <c r="AR33" s="76"/>
      <c r="AS33" s="76">
        <f t="shared" si="19"/>
        <v>0</v>
      </c>
      <c r="AT33" s="76"/>
      <c r="AU33" s="76">
        <f t="shared" si="19"/>
        <v>0</v>
      </c>
      <c r="AV33" s="76"/>
      <c r="AW33" s="76">
        <f t="shared" si="20"/>
        <v>0</v>
      </c>
      <c r="AX33" s="76"/>
      <c r="AY33" s="76"/>
      <c r="AZ33" s="76">
        <f t="shared" si="21"/>
        <v>0</v>
      </c>
      <c r="BA33" s="76"/>
      <c r="BB33" s="76">
        <f t="shared" si="21"/>
        <v>0</v>
      </c>
      <c r="BC33" s="76"/>
      <c r="BD33" s="76">
        <f t="shared" si="22"/>
        <v>0</v>
      </c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</row>
    <row r="34" spans="1:174" ht="24.75" customHeight="1">
      <c r="A34" s="94"/>
      <c r="B34" s="19" t="s">
        <v>16</v>
      </c>
      <c r="C34" s="20">
        <f t="shared" si="23"/>
        <v>26.4</v>
      </c>
      <c r="D34" s="13">
        <f t="shared" si="0"/>
        <v>0</v>
      </c>
      <c r="E34" s="20">
        <f t="shared" si="1"/>
        <v>26.4</v>
      </c>
      <c r="F34" s="13">
        <f t="shared" si="2"/>
        <v>0</v>
      </c>
      <c r="G34" s="76">
        <f t="shared" si="3"/>
        <v>26.4</v>
      </c>
      <c r="H34" s="73">
        <f t="shared" si="4"/>
        <v>0</v>
      </c>
      <c r="I34" s="76">
        <f t="shared" si="5"/>
        <v>26.4</v>
      </c>
      <c r="J34" s="76">
        <v>26.4</v>
      </c>
      <c r="K34" s="76"/>
      <c r="L34" s="76"/>
      <c r="M34" s="76">
        <f t="shared" si="6"/>
        <v>0</v>
      </c>
      <c r="N34" s="76"/>
      <c r="O34" s="76"/>
      <c r="P34" s="76"/>
      <c r="Q34" s="76"/>
      <c r="R34" s="76">
        <f t="shared" si="7"/>
        <v>0</v>
      </c>
      <c r="S34" s="76"/>
      <c r="T34" s="76">
        <f t="shared" si="7"/>
        <v>0</v>
      </c>
      <c r="U34" s="76"/>
      <c r="V34" s="76">
        <f t="shared" si="8"/>
        <v>0</v>
      </c>
      <c r="W34" s="76"/>
      <c r="X34" s="76"/>
      <c r="Y34" s="76">
        <f t="shared" si="9"/>
        <v>0</v>
      </c>
      <c r="Z34" s="76"/>
      <c r="AA34" s="76">
        <f t="shared" si="9"/>
        <v>0</v>
      </c>
      <c r="AB34" s="76"/>
      <c r="AC34" s="76">
        <f t="shared" si="10"/>
        <v>0</v>
      </c>
      <c r="AD34" s="76">
        <f t="shared" si="24"/>
        <v>0</v>
      </c>
      <c r="AE34" s="73">
        <f t="shared" si="11"/>
        <v>0</v>
      </c>
      <c r="AF34" s="76">
        <f t="shared" si="12"/>
        <v>0</v>
      </c>
      <c r="AG34" s="73">
        <f t="shared" si="13"/>
        <v>0</v>
      </c>
      <c r="AH34" s="76">
        <f t="shared" si="14"/>
        <v>0</v>
      </c>
      <c r="AI34" s="73">
        <f t="shared" si="15"/>
        <v>0</v>
      </c>
      <c r="AJ34" s="76">
        <f t="shared" si="16"/>
        <v>0</v>
      </c>
      <c r="AK34" s="76"/>
      <c r="AL34" s="76"/>
      <c r="AM34" s="76"/>
      <c r="AN34" s="76">
        <f t="shared" si="17"/>
        <v>0</v>
      </c>
      <c r="AO34" s="76"/>
      <c r="AP34" s="76">
        <f t="shared" si="18"/>
        <v>0</v>
      </c>
      <c r="AQ34" s="76"/>
      <c r="AR34" s="76"/>
      <c r="AS34" s="76">
        <f t="shared" si="19"/>
        <v>0</v>
      </c>
      <c r="AT34" s="76"/>
      <c r="AU34" s="76">
        <f t="shared" si="19"/>
        <v>0</v>
      </c>
      <c r="AV34" s="76"/>
      <c r="AW34" s="76">
        <f t="shared" si="20"/>
        <v>0</v>
      </c>
      <c r="AX34" s="76"/>
      <c r="AY34" s="76"/>
      <c r="AZ34" s="76">
        <f t="shared" si="21"/>
        <v>0</v>
      </c>
      <c r="BA34" s="76"/>
      <c r="BB34" s="76">
        <f t="shared" si="21"/>
        <v>0</v>
      </c>
      <c r="BC34" s="76"/>
      <c r="BD34" s="76">
        <f t="shared" si="22"/>
        <v>0</v>
      </c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</row>
    <row r="35" spans="1:174" ht="24.75" customHeight="1">
      <c r="A35" s="94"/>
      <c r="B35" s="19" t="s">
        <v>19</v>
      </c>
      <c r="C35" s="20">
        <f t="shared" si="23"/>
        <v>7.5</v>
      </c>
      <c r="D35" s="13">
        <f t="shared" si="0"/>
        <v>0</v>
      </c>
      <c r="E35" s="20">
        <f t="shared" si="1"/>
        <v>7.5</v>
      </c>
      <c r="F35" s="13">
        <f t="shared" si="2"/>
        <v>0</v>
      </c>
      <c r="G35" s="76">
        <f t="shared" si="3"/>
        <v>7.5</v>
      </c>
      <c r="H35" s="73">
        <f t="shared" si="4"/>
        <v>0</v>
      </c>
      <c r="I35" s="76">
        <f t="shared" si="5"/>
        <v>7.5</v>
      </c>
      <c r="J35" s="76">
        <v>7.5</v>
      </c>
      <c r="K35" s="76">
        <v>0</v>
      </c>
      <c r="L35" s="76"/>
      <c r="M35" s="76">
        <f t="shared" si="6"/>
        <v>0</v>
      </c>
      <c r="N35" s="76"/>
      <c r="O35" s="76"/>
      <c r="P35" s="76">
        <v>0</v>
      </c>
      <c r="Q35" s="76"/>
      <c r="R35" s="76">
        <f t="shared" si="7"/>
        <v>0</v>
      </c>
      <c r="S35" s="76"/>
      <c r="T35" s="76">
        <f t="shared" si="7"/>
        <v>0</v>
      </c>
      <c r="U35" s="76"/>
      <c r="V35" s="76">
        <f t="shared" si="8"/>
        <v>0</v>
      </c>
      <c r="W35" s="76">
        <v>0</v>
      </c>
      <c r="X35" s="76"/>
      <c r="Y35" s="76">
        <f t="shared" si="9"/>
        <v>0</v>
      </c>
      <c r="Z35" s="76"/>
      <c r="AA35" s="76">
        <f t="shared" si="9"/>
        <v>0</v>
      </c>
      <c r="AB35" s="76"/>
      <c r="AC35" s="76">
        <f t="shared" si="10"/>
        <v>0</v>
      </c>
      <c r="AD35" s="76">
        <f t="shared" si="24"/>
        <v>0</v>
      </c>
      <c r="AE35" s="73">
        <f t="shared" si="11"/>
        <v>0</v>
      </c>
      <c r="AF35" s="76">
        <f t="shared" si="12"/>
        <v>0</v>
      </c>
      <c r="AG35" s="73">
        <f t="shared" si="13"/>
        <v>0</v>
      </c>
      <c r="AH35" s="76">
        <f t="shared" si="14"/>
        <v>0</v>
      </c>
      <c r="AI35" s="73">
        <f t="shared" si="15"/>
        <v>0</v>
      </c>
      <c r="AJ35" s="76">
        <f t="shared" si="16"/>
        <v>0</v>
      </c>
      <c r="AK35" s="76">
        <v>0</v>
      </c>
      <c r="AL35" s="76">
        <v>0</v>
      </c>
      <c r="AM35" s="76"/>
      <c r="AN35" s="76">
        <f t="shared" si="17"/>
        <v>0</v>
      </c>
      <c r="AO35" s="76"/>
      <c r="AP35" s="76">
        <f t="shared" si="18"/>
        <v>0</v>
      </c>
      <c r="AQ35" s="76">
        <v>0</v>
      </c>
      <c r="AR35" s="76"/>
      <c r="AS35" s="76">
        <f t="shared" si="19"/>
        <v>0</v>
      </c>
      <c r="AT35" s="76"/>
      <c r="AU35" s="76">
        <f t="shared" si="19"/>
        <v>0</v>
      </c>
      <c r="AV35" s="76"/>
      <c r="AW35" s="76">
        <f t="shared" si="20"/>
        <v>0</v>
      </c>
      <c r="AX35" s="76">
        <v>0</v>
      </c>
      <c r="AY35" s="76"/>
      <c r="AZ35" s="76">
        <f t="shared" si="21"/>
        <v>0</v>
      </c>
      <c r="BA35" s="76"/>
      <c r="BB35" s="76">
        <f t="shared" si="21"/>
        <v>0</v>
      </c>
      <c r="BC35" s="76"/>
      <c r="BD35" s="76">
        <f t="shared" si="22"/>
        <v>0</v>
      </c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</row>
    <row r="36" spans="1:174" ht="43.5" customHeight="1">
      <c r="A36" s="40"/>
      <c r="B36" s="21" t="s">
        <v>21</v>
      </c>
      <c r="C36" s="20">
        <f t="shared" si="23"/>
        <v>2.3</v>
      </c>
      <c r="D36" s="13">
        <f t="shared" si="0"/>
        <v>0</v>
      </c>
      <c r="E36" s="20">
        <f t="shared" si="1"/>
        <v>2.3</v>
      </c>
      <c r="F36" s="13">
        <f t="shared" si="2"/>
        <v>0</v>
      </c>
      <c r="G36" s="76">
        <f t="shared" si="3"/>
        <v>2.3</v>
      </c>
      <c r="H36" s="73">
        <f t="shared" si="4"/>
        <v>0</v>
      </c>
      <c r="I36" s="76">
        <f t="shared" si="5"/>
        <v>2.3</v>
      </c>
      <c r="J36" s="76">
        <v>2.3</v>
      </c>
      <c r="K36" s="76"/>
      <c r="L36" s="76"/>
      <c r="M36" s="76">
        <f t="shared" si="6"/>
        <v>0</v>
      </c>
      <c r="N36" s="76"/>
      <c r="O36" s="76"/>
      <c r="P36" s="76"/>
      <c r="Q36" s="76"/>
      <c r="R36" s="76">
        <f t="shared" si="7"/>
        <v>0</v>
      </c>
      <c r="S36" s="76"/>
      <c r="T36" s="76">
        <f t="shared" si="7"/>
        <v>0</v>
      </c>
      <c r="U36" s="76"/>
      <c r="V36" s="76">
        <f t="shared" si="8"/>
        <v>0</v>
      </c>
      <c r="W36" s="76"/>
      <c r="X36" s="76"/>
      <c r="Y36" s="76">
        <f t="shared" si="9"/>
        <v>0</v>
      </c>
      <c r="Z36" s="76"/>
      <c r="AA36" s="76">
        <f t="shared" si="9"/>
        <v>0</v>
      </c>
      <c r="AB36" s="76"/>
      <c r="AC36" s="76">
        <f t="shared" si="10"/>
        <v>0</v>
      </c>
      <c r="AD36" s="76">
        <f t="shared" si="24"/>
        <v>0</v>
      </c>
      <c r="AE36" s="73">
        <f t="shared" si="11"/>
        <v>0</v>
      </c>
      <c r="AF36" s="76">
        <f t="shared" si="12"/>
        <v>0</v>
      </c>
      <c r="AG36" s="73">
        <f t="shared" si="13"/>
        <v>0</v>
      </c>
      <c r="AH36" s="76">
        <f t="shared" si="14"/>
        <v>0</v>
      </c>
      <c r="AI36" s="73">
        <f t="shared" si="15"/>
        <v>0</v>
      </c>
      <c r="AJ36" s="76">
        <f t="shared" si="16"/>
        <v>0</v>
      </c>
      <c r="AK36" s="76"/>
      <c r="AL36" s="76"/>
      <c r="AM36" s="76"/>
      <c r="AN36" s="76">
        <f t="shared" si="17"/>
        <v>0</v>
      </c>
      <c r="AO36" s="76"/>
      <c r="AP36" s="76">
        <f t="shared" si="18"/>
        <v>0</v>
      </c>
      <c r="AQ36" s="76"/>
      <c r="AR36" s="76"/>
      <c r="AS36" s="76">
        <f t="shared" si="19"/>
        <v>0</v>
      </c>
      <c r="AT36" s="76"/>
      <c r="AU36" s="76">
        <f t="shared" si="19"/>
        <v>0</v>
      </c>
      <c r="AV36" s="76"/>
      <c r="AW36" s="76">
        <f t="shared" si="20"/>
        <v>0</v>
      </c>
      <c r="AX36" s="76"/>
      <c r="AY36" s="76"/>
      <c r="AZ36" s="76">
        <f t="shared" si="21"/>
        <v>0</v>
      </c>
      <c r="BA36" s="76"/>
      <c r="BB36" s="76">
        <f t="shared" si="21"/>
        <v>0</v>
      </c>
      <c r="BC36" s="76"/>
      <c r="BD36" s="76">
        <f t="shared" si="22"/>
        <v>0</v>
      </c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</row>
    <row r="37" spans="1:174" ht="80.25" customHeight="1">
      <c r="A37" s="39">
        <v>4</v>
      </c>
      <c r="B37" s="25" t="s">
        <v>23</v>
      </c>
      <c r="C37" s="22">
        <f t="shared" si="23"/>
        <v>132.10000000000002</v>
      </c>
      <c r="D37" s="13">
        <f t="shared" si="0"/>
        <v>0</v>
      </c>
      <c r="E37" s="22">
        <f t="shared" si="1"/>
        <v>132.10000000000002</v>
      </c>
      <c r="F37" s="13">
        <f t="shared" si="2"/>
        <v>0</v>
      </c>
      <c r="G37" s="77">
        <f t="shared" si="3"/>
        <v>132.10000000000002</v>
      </c>
      <c r="H37" s="73">
        <f t="shared" si="4"/>
        <v>0</v>
      </c>
      <c r="I37" s="77">
        <f t="shared" si="5"/>
        <v>132.10000000000002</v>
      </c>
      <c r="J37" s="77">
        <f>J38</f>
        <v>132.10000000000002</v>
      </c>
      <c r="K37" s="77">
        <f>K38</f>
        <v>0</v>
      </c>
      <c r="L37" s="77">
        <f>L38</f>
        <v>0</v>
      </c>
      <c r="M37" s="77">
        <f t="shared" si="6"/>
        <v>0</v>
      </c>
      <c r="N37" s="77">
        <f>N38</f>
        <v>0</v>
      </c>
      <c r="O37" s="77"/>
      <c r="P37" s="77">
        <f>P38</f>
        <v>0</v>
      </c>
      <c r="Q37" s="77">
        <f>Q38</f>
        <v>0</v>
      </c>
      <c r="R37" s="77">
        <f t="shared" si="7"/>
        <v>0</v>
      </c>
      <c r="S37" s="77">
        <f>S38</f>
        <v>0</v>
      </c>
      <c r="T37" s="77">
        <f t="shared" si="7"/>
        <v>0</v>
      </c>
      <c r="U37" s="77">
        <f>U38</f>
        <v>0</v>
      </c>
      <c r="V37" s="77">
        <f t="shared" si="8"/>
        <v>0</v>
      </c>
      <c r="W37" s="77">
        <f>W38</f>
        <v>0</v>
      </c>
      <c r="X37" s="77">
        <f>X38</f>
        <v>0</v>
      </c>
      <c r="Y37" s="77">
        <f t="shared" si="9"/>
        <v>0</v>
      </c>
      <c r="Z37" s="77">
        <f>Z38</f>
        <v>0</v>
      </c>
      <c r="AA37" s="77">
        <f t="shared" si="9"/>
        <v>0</v>
      </c>
      <c r="AB37" s="77">
        <f>AB38</f>
        <v>0</v>
      </c>
      <c r="AC37" s="77">
        <f t="shared" si="10"/>
        <v>0</v>
      </c>
      <c r="AD37" s="77">
        <f t="shared" si="24"/>
        <v>0</v>
      </c>
      <c r="AE37" s="73">
        <f t="shared" si="11"/>
        <v>0</v>
      </c>
      <c r="AF37" s="77">
        <f t="shared" si="12"/>
        <v>0</v>
      </c>
      <c r="AG37" s="73">
        <f t="shared" si="13"/>
        <v>0</v>
      </c>
      <c r="AH37" s="77">
        <f t="shared" si="14"/>
        <v>0</v>
      </c>
      <c r="AI37" s="73">
        <f t="shared" si="15"/>
        <v>0</v>
      </c>
      <c r="AJ37" s="77">
        <f t="shared" si="16"/>
        <v>0</v>
      </c>
      <c r="AK37" s="77">
        <f>AK38</f>
        <v>0</v>
      </c>
      <c r="AL37" s="77">
        <f>AL38</f>
        <v>0</v>
      </c>
      <c r="AM37" s="77">
        <f>AM38</f>
        <v>0</v>
      </c>
      <c r="AN37" s="77">
        <f t="shared" si="17"/>
        <v>0</v>
      </c>
      <c r="AO37" s="77">
        <f>AO38</f>
        <v>0</v>
      </c>
      <c r="AP37" s="77">
        <f t="shared" si="18"/>
        <v>0</v>
      </c>
      <c r="AQ37" s="77">
        <f>AQ38</f>
        <v>0</v>
      </c>
      <c r="AR37" s="77">
        <f>AR38</f>
        <v>0</v>
      </c>
      <c r="AS37" s="77">
        <f t="shared" si="19"/>
        <v>0</v>
      </c>
      <c r="AT37" s="77">
        <f>AT38</f>
        <v>0</v>
      </c>
      <c r="AU37" s="77">
        <f t="shared" si="19"/>
        <v>0</v>
      </c>
      <c r="AV37" s="77">
        <f>AV38</f>
        <v>0</v>
      </c>
      <c r="AW37" s="77">
        <f t="shared" si="20"/>
        <v>0</v>
      </c>
      <c r="AX37" s="77">
        <f>AX38</f>
        <v>0</v>
      </c>
      <c r="AY37" s="77">
        <f>AY38</f>
        <v>0</v>
      </c>
      <c r="AZ37" s="77">
        <f t="shared" si="21"/>
        <v>0</v>
      </c>
      <c r="BA37" s="77">
        <f>BA38</f>
        <v>0</v>
      </c>
      <c r="BB37" s="77">
        <f t="shared" si="21"/>
        <v>0</v>
      </c>
      <c r="BC37" s="77">
        <f>BC38</f>
        <v>0</v>
      </c>
      <c r="BD37" s="77">
        <f t="shared" si="22"/>
        <v>0</v>
      </c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</row>
    <row r="38" spans="1:174" ht="24.75" customHeight="1">
      <c r="A38" s="94"/>
      <c r="B38" s="17" t="s">
        <v>11</v>
      </c>
      <c r="C38" s="20">
        <f t="shared" si="23"/>
        <v>132.10000000000002</v>
      </c>
      <c r="D38" s="13">
        <f t="shared" si="0"/>
        <v>0</v>
      </c>
      <c r="E38" s="20">
        <f t="shared" si="1"/>
        <v>132.10000000000002</v>
      </c>
      <c r="F38" s="13">
        <f t="shared" si="2"/>
        <v>0</v>
      </c>
      <c r="G38" s="76">
        <f t="shared" si="3"/>
        <v>132.10000000000002</v>
      </c>
      <c r="H38" s="73">
        <f t="shared" si="4"/>
        <v>0</v>
      </c>
      <c r="I38" s="76">
        <f t="shared" si="5"/>
        <v>132.10000000000002</v>
      </c>
      <c r="J38" s="76">
        <f>J40+J45</f>
        <v>132.10000000000002</v>
      </c>
      <c r="K38" s="76">
        <f>K40+K45</f>
        <v>0</v>
      </c>
      <c r="L38" s="76">
        <f>L40+L45</f>
        <v>0</v>
      </c>
      <c r="M38" s="76">
        <f t="shared" si="6"/>
        <v>0</v>
      </c>
      <c r="N38" s="76">
        <f>N40+N45</f>
        <v>0</v>
      </c>
      <c r="O38" s="76"/>
      <c r="P38" s="76">
        <f>P40+P45</f>
        <v>0</v>
      </c>
      <c r="Q38" s="76">
        <f>Q40+Q45</f>
        <v>0</v>
      </c>
      <c r="R38" s="76">
        <f t="shared" si="7"/>
        <v>0</v>
      </c>
      <c r="S38" s="76">
        <f>S40+S45</f>
        <v>0</v>
      </c>
      <c r="T38" s="76">
        <f t="shared" si="7"/>
        <v>0</v>
      </c>
      <c r="U38" s="76">
        <f>U40+U45</f>
        <v>0</v>
      </c>
      <c r="V38" s="76">
        <f t="shared" si="8"/>
        <v>0</v>
      </c>
      <c r="W38" s="76">
        <f>W40+W45</f>
        <v>0</v>
      </c>
      <c r="X38" s="76">
        <f>X40+X45</f>
        <v>0</v>
      </c>
      <c r="Y38" s="76">
        <f t="shared" si="9"/>
        <v>0</v>
      </c>
      <c r="Z38" s="76">
        <f>Z40+Z45</f>
        <v>0</v>
      </c>
      <c r="AA38" s="76">
        <f t="shared" si="9"/>
        <v>0</v>
      </c>
      <c r="AB38" s="76">
        <f>AB40+AB45</f>
        <v>0</v>
      </c>
      <c r="AC38" s="76">
        <f t="shared" si="10"/>
        <v>0</v>
      </c>
      <c r="AD38" s="76">
        <f t="shared" si="24"/>
        <v>0</v>
      </c>
      <c r="AE38" s="73">
        <f t="shared" si="11"/>
        <v>0</v>
      </c>
      <c r="AF38" s="76">
        <f t="shared" si="12"/>
        <v>0</v>
      </c>
      <c r="AG38" s="73">
        <f t="shared" si="13"/>
        <v>0</v>
      </c>
      <c r="AH38" s="76">
        <f t="shared" si="14"/>
        <v>0</v>
      </c>
      <c r="AI38" s="73">
        <f t="shared" si="15"/>
        <v>0</v>
      </c>
      <c r="AJ38" s="76">
        <f t="shared" si="16"/>
        <v>0</v>
      </c>
      <c r="AK38" s="76">
        <f>AK40+AK45</f>
        <v>0</v>
      </c>
      <c r="AL38" s="76">
        <f>AL40+AL45</f>
        <v>0</v>
      </c>
      <c r="AM38" s="76">
        <f>AM40+AM45</f>
        <v>0</v>
      </c>
      <c r="AN38" s="76">
        <f t="shared" si="17"/>
        <v>0</v>
      </c>
      <c r="AO38" s="76">
        <f>AO40+AO45</f>
        <v>0</v>
      </c>
      <c r="AP38" s="76">
        <f t="shared" si="18"/>
        <v>0</v>
      </c>
      <c r="AQ38" s="76">
        <f>AQ40+AQ45</f>
        <v>0</v>
      </c>
      <c r="AR38" s="76">
        <f>AR40+AR45</f>
        <v>0</v>
      </c>
      <c r="AS38" s="76">
        <f t="shared" si="19"/>
        <v>0</v>
      </c>
      <c r="AT38" s="76">
        <f>AT40+AT45</f>
        <v>0</v>
      </c>
      <c r="AU38" s="76">
        <f t="shared" si="19"/>
        <v>0</v>
      </c>
      <c r="AV38" s="76">
        <f>AV40+AV45</f>
        <v>0</v>
      </c>
      <c r="AW38" s="76">
        <f t="shared" si="20"/>
        <v>0</v>
      </c>
      <c r="AX38" s="76">
        <f>AX40+AX45</f>
        <v>0</v>
      </c>
      <c r="AY38" s="76">
        <f>AY40+AY45</f>
        <v>0</v>
      </c>
      <c r="AZ38" s="76">
        <f t="shared" si="21"/>
        <v>0</v>
      </c>
      <c r="BA38" s="76">
        <f>BA40+BA45</f>
        <v>0</v>
      </c>
      <c r="BB38" s="76">
        <f t="shared" si="21"/>
        <v>0</v>
      </c>
      <c r="BC38" s="76">
        <f>BC40+BC45</f>
        <v>0</v>
      </c>
      <c r="BD38" s="76">
        <f t="shared" si="22"/>
        <v>0</v>
      </c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</row>
    <row r="39" spans="1:174" ht="19.5" customHeight="1">
      <c r="A39" s="94"/>
      <c r="B39" s="19" t="s">
        <v>12</v>
      </c>
      <c r="C39" s="20">
        <f t="shared" si="23"/>
        <v>0</v>
      </c>
      <c r="D39" s="13">
        <f t="shared" si="0"/>
        <v>0</v>
      </c>
      <c r="E39" s="20">
        <f t="shared" si="1"/>
        <v>0</v>
      </c>
      <c r="F39" s="13">
        <f t="shared" si="2"/>
        <v>0</v>
      </c>
      <c r="G39" s="76">
        <f t="shared" si="3"/>
        <v>0</v>
      </c>
      <c r="H39" s="73">
        <f t="shared" si="4"/>
        <v>0</v>
      </c>
      <c r="I39" s="76">
        <f t="shared" si="5"/>
        <v>0</v>
      </c>
      <c r="J39" s="76"/>
      <c r="K39" s="76"/>
      <c r="L39" s="76"/>
      <c r="M39" s="76">
        <f t="shared" si="6"/>
        <v>0</v>
      </c>
      <c r="N39" s="76"/>
      <c r="O39" s="76"/>
      <c r="P39" s="76"/>
      <c r="Q39" s="76"/>
      <c r="R39" s="76">
        <f t="shared" si="7"/>
        <v>0</v>
      </c>
      <c r="S39" s="76"/>
      <c r="T39" s="76">
        <f t="shared" si="7"/>
        <v>0</v>
      </c>
      <c r="U39" s="76"/>
      <c r="V39" s="76">
        <f t="shared" si="8"/>
        <v>0</v>
      </c>
      <c r="W39" s="76"/>
      <c r="X39" s="76"/>
      <c r="Y39" s="76">
        <f t="shared" si="9"/>
        <v>0</v>
      </c>
      <c r="Z39" s="76"/>
      <c r="AA39" s="76">
        <f t="shared" si="9"/>
        <v>0</v>
      </c>
      <c r="AB39" s="76"/>
      <c r="AC39" s="76">
        <f t="shared" si="10"/>
        <v>0</v>
      </c>
      <c r="AD39" s="76">
        <f t="shared" si="24"/>
        <v>0</v>
      </c>
      <c r="AE39" s="73">
        <f t="shared" si="11"/>
        <v>0</v>
      </c>
      <c r="AF39" s="76">
        <f t="shared" si="12"/>
        <v>0</v>
      </c>
      <c r="AG39" s="73">
        <f t="shared" si="13"/>
        <v>0</v>
      </c>
      <c r="AH39" s="76">
        <f t="shared" si="14"/>
        <v>0</v>
      </c>
      <c r="AI39" s="73">
        <f t="shared" si="15"/>
        <v>0</v>
      </c>
      <c r="AJ39" s="76">
        <f t="shared" si="16"/>
        <v>0</v>
      </c>
      <c r="AK39" s="76"/>
      <c r="AL39" s="76"/>
      <c r="AM39" s="76"/>
      <c r="AN39" s="76">
        <f t="shared" si="17"/>
        <v>0</v>
      </c>
      <c r="AO39" s="76"/>
      <c r="AP39" s="76">
        <f t="shared" si="18"/>
        <v>0</v>
      </c>
      <c r="AQ39" s="76"/>
      <c r="AR39" s="76"/>
      <c r="AS39" s="76">
        <f t="shared" si="19"/>
        <v>0</v>
      </c>
      <c r="AT39" s="76"/>
      <c r="AU39" s="76">
        <f t="shared" si="19"/>
        <v>0</v>
      </c>
      <c r="AV39" s="76"/>
      <c r="AW39" s="76">
        <f t="shared" si="20"/>
        <v>0</v>
      </c>
      <c r="AX39" s="76"/>
      <c r="AY39" s="76"/>
      <c r="AZ39" s="76">
        <f t="shared" si="21"/>
        <v>0</v>
      </c>
      <c r="BA39" s="76"/>
      <c r="BB39" s="76">
        <f t="shared" si="21"/>
        <v>0</v>
      </c>
      <c r="BC39" s="76"/>
      <c r="BD39" s="76">
        <f t="shared" si="22"/>
        <v>0</v>
      </c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</row>
    <row r="40" spans="1:174" ht="24.75" customHeight="1">
      <c r="A40" s="94"/>
      <c r="B40" s="19" t="s">
        <v>13</v>
      </c>
      <c r="C40" s="20">
        <f t="shared" si="23"/>
        <v>127.60000000000001</v>
      </c>
      <c r="D40" s="13">
        <f t="shared" si="0"/>
        <v>0</v>
      </c>
      <c r="E40" s="20">
        <f t="shared" si="1"/>
        <v>127.60000000000001</v>
      </c>
      <c r="F40" s="13">
        <f t="shared" si="2"/>
        <v>0</v>
      </c>
      <c r="G40" s="76">
        <f t="shared" si="3"/>
        <v>127.60000000000001</v>
      </c>
      <c r="H40" s="73">
        <f t="shared" si="4"/>
        <v>0</v>
      </c>
      <c r="I40" s="76">
        <f t="shared" si="5"/>
        <v>127.60000000000001</v>
      </c>
      <c r="J40" s="76">
        <f>J41+J42+J43+J44</f>
        <v>127.60000000000001</v>
      </c>
      <c r="K40" s="76">
        <f>K41+K42+K43+K44</f>
        <v>0</v>
      </c>
      <c r="L40" s="76">
        <f>L41+L42+L43+L44</f>
        <v>0</v>
      </c>
      <c r="M40" s="76">
        <f t="shared" si="6"/>
        <v>0</v>
      </c>
      <c r="N40" s="76">
        <f>N41+N42+N43+N44</f>
        <v>0</v>
      </c>
      <c r="O40" s="76"/>
      <c r="P40" s="76">
        <f>P41+P42+P43+P44</f>
        <v>0</v>
      </c>
      <c r="Q40" s="76">
        <f>Q41+Q42+Q43+Q44</f>
        <v>0</v>
      </c>
      <c r="R40" s="76">
        <f t="shared" si="7"/>
        <v>0</v>
      </c>
      <c r="S40" s="76">
        <f>S41+S42+S43+S44</f>
        <v>0</v>
      </c>
      <c r="T40" s="76">
        <f t="shared" si="7"/>
        <v>0</v>
      </c>
      <c r="U40" s="76">
        <f>U41+U42+U43+U44</f>
        <v>0</v>
      </c>
      <c r="V40" s="76">
        <f t="shared" si="8"/>
        <v>0</v>
      </c>
      <c r="W40" s="76">
        <f>W41+W42+W43+W44</f>
        <v>0</v>
      </c>
      <c r="X40" s="76">
        <f>X41+X42+X43+X44</f>
        <v>0</v>
      </c>
      <c r="Y40" s="76">
        <f t="shared" si="9"/>
        <v>0</v>
      </c>
      <c r="Z40" s="76">
        <f>Z41+Z42+Z43+Z44</f>
        <v>0</v>
      </c>
      <c r="AA40" s="76">
        <f t="shared" si="9"/>
        <v>0</v>
      </c>
      <c r="AB40" s="76">
        <f>AB41+AB42+AB43+AB44</f>
        <v>0</v>
      </c>
      <c r="AC40" s="76">
        <f t="shared" si="10"/>
        <v>0</v>
      </c>
      <c r="AD40" s="76">
        <f t="shared" si="24"/>
        <v>0</v>
      </c>
      <c r="AE40" s="73">
        <f t="shared" si="11"/>
        <v>0</v>
      </c>
      <c r="AF40" s="76">
        <f t="shared" si="12"/>
        <v>0</v>
      </c>
      <c r="AG40" s="73">
        <f t="shared" si="13"/>
        <v>0</v>
      </c>
      <c r="AH40" s="76">
        <f t="shared" si="14"/>
        <v>0</v>
      </c>
      <c r="AI40" s="73">
        <f t="shared" si="15"/>
        <v>0</v>
      </c>
      <c r="AJ40" s="76">
        <f t="shared" si="16"/>
        <v>0</v>
      </c>
      <c r="AK40" s="76">
        <f>AK41+AK42+AK43+AK44</f>
        <v>0</v>
      </c>
      <c r="AL40" s="76">
        <f>AL41+AL42+AL43+AL44</f>
        <v>0</v>
      </c>
      <c r="AM40" s="76">
        <f>AM41+AM42+AM43+AM44</f>
        <v>0</v>
      </c>
      <c r="AN40" s="76">
        <f t="shared" si="17"/>
        <v>0</v>
      </c>
      <c r="AO40" s="76">
        <f>AO41+AO42+AO43+AO44</f>
        <v>0</v>
      </c>
      <c r="AP40" s="76">
        <f t="shared" si="18"/>
        <v>0</v>
      </c>
      <c r="AQ40" s="76">
        <f>AQ41+AQ42+AQ43+AQ44</f>
        <v>0</v>
      </c>
      <c r="AR40" s="76">
        <f>AR41+AR42+AR43+AR44</f>
        <v>0</v>
      </c>
      <c r="AS40" s="76">
        <f t="shared" si="19"/>
        <v>0</v>
      </c>
      <c r="AT40" s="76">
        <f>AT41+AT42+AT43+AT44</f>
        <v>0</v>
      </c>
      <c r="AU40" s="76">
        <f t="shared" si="19"/>
        <v>0</v>
      </c>
      <c r="AV40" s="76">
        <f>AV41+AV42+AV43+AV44</f>
        <v>0</v>
      </c>
      <c r="AW40" s="76">
        <f t="shared" si="20"/>
        <v>0</v>
      </c>
      <c r="AX40" s="76">
        <f>AX41+AX42+AX43+AX44</f>
        <v>0</v>
      </c>
      <c r="AY40" s="76">
        <f>AY41+AY42+AY43+AY44</f>
        <v>0</v>
      </c>
      <c r="AZ40" s="76">
        <f t="shared" si="21"/>
        <v>0</v>
      </c>
      <c r="BA40" s="76">
        <f>BA41+BA42+BA43+BA44</f>
        <v>0</v>
      </c>
      <c r="BB40" s="76">
        <f t="shared" si="21"/>
        <v>0</v>
      </c>
      <c r="BC40" s="76">
        <f>BC41+BC42+BC43+BC44</f>
        <v>0</v>
      </c>
      <c r="BD40" s="76">
        <f t="shared" si="22"/>
        <v>0</v>
      </c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</row>
    <row r="41" spans="1:174" ht="24.75" customHeight="1">
      <c r="A41" s="94"/>
      <c r="B41" s="19" t="s">
        <v>14</v>
      </c>
      <c r="C41" s="20">
        <f aca="true" t="shared" si="25" ref="C41:C57">J41+K41+P41+W41</f>
        <v>8.7</v>
      </c>
      <c r="D41" s="13">
        <f t="shared" si="0"/>
        <v>0</v>
      </c>
      <c r="E41" s="20">
        <f t="shared" si="1"/>
        <v>8.7</v>
      </c>
      <c r="F41" s="13">
        <f t="shared" si="2"/>
        <v>0</v>
      </c>
      <c r="G41" s="76">
        <f t="shared" si="3"/>
        <v>8.7</v>
      </c>
      <c r="H41" s="73">
        <f t="shared" si="4"/>
        <v>0</v>
      </c>
      <c r="I41" s="76">
        <f t="shared" si="5"/>
        <v>8.7</v>
      </c>
      <c r="J41" s="76">
        <v>8.7</v>
      </c>
      <c r="K41" s="76"/>
      <c r="L41" s="76"/>
      <c r="M41" s="76">
        <f t="shared" si="6"/>
        <v>0</v>
      </c>
      <c r="N41" s="76"/>
      <c r="O41" s="76"/>
      <c r="P41" s="76"/>
      <c r="Q41" s="76"/>
      <c r="R41" s="76">
        <f t="shared" si="7"/>
        <v>0</v>
      </c>
      <c r="S41" s="76"/>
      <c r="T41" s="76">
        <f t="shared" si="7"/>
        <v>0</v>
      </c>
      <c r="U41" s="76"/>
      <c r="V41" s="76">
        <f t="shared" si="8"/>
        <v>0</v>
      </c>
      <c r="W41" s="76"/>
      <c r="X41" s="76"/>
      <c r="Y41" s="76">
        <f t="shared" si="9"/>
        <v>0</v>
      </c>
      <c r="Z41" s="76"/>
      <c r="AA41" s="76">
        <f t="shared" si="9"/>
        <v>0</v>
      </c>
      <c r="AB41" s="76"/>
      <c r="AC41" s="76">
        <f t="shared" si="10"/>
        <v>0</v>
      </c>
      <c r="AD41" s="76">
        <f aca="true" t="shared" si="26" ref="AD41:AD57">AK41+AL41+AQ41+AX41</f>
        <v>0</v>
      </c>
      <c r="AE41" s="73">
        <f t="shared" si="11"/>
        <v>0</v>
      </c>
      <c r="AF41" s="76">
        <f t="shared" si="12"/>
        <v>0</v>
      </c>
      <c r="AG41" s="73">
        <f t="shared" si="13"/>
        <v>0</v>
      </c>
      <c r="AH41" s="76">
        <f t="shared" si="14"/>
        <v>0</v>
      </c>
      <c r="AI41" s="73">
        <f t="shared" si="15"/>
        <v>0</v>
      </c>
      <c r="AJ41" s="76">
        <f t="shared" si="16"/>
        <v>0</v>
      </c>
      <c r="AK41" s="76"/>
      <c r="AL41" s="76"/>
      <c r="AM41" s="76"/>
      <c r="AN41" s="76">
        <f t="shared" si="17"/>
        <v>0</v>
      </c>
      <c r="AO41" s="76"/>
      <c r="AP41" s="76">
        <f t="shared" si="18"/>
        <v>0</v>
      </c>
      <c r="AQ41" s="76"/>
      <c r="AR41" s="76"/>
      <c r="AS41" s="76">
        <f t="shared" si="19"/>
        <v>0</v>
      </c>
      <c r="AT41" s="76"/>
      <c r="AU41" s="76">
        <f t="shared" si="19"/>
        <v>0</v>
      </c>
      <c r="AV41" s="76"/>
      <c r="AW41" s="76">
        <f t="shared" si="20"/>
        <v>0</v>
      </c>
      <c r="AX41" s="76"/>
      <c r="AY41" s="76"/>
      <c r="AZ41" s="76">
        <f t="shared" si="21"/>
        <v>0</v>
      </c>
      <c r="BA41" s="76"/>
      <c r="BB41" s="76">
        <f t="shared" si="21"/>
        <v>0</v>
      </c>
      <c r="BC41" s="76"/>
      <c r="BD41" s="76">
        <f t="shared" si="22"/>
        <v>0</v>
      </c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</row>
    <row r="42" spans="1:174" ht="24.75" customHeight="1">
      <c r="A42" s="94"/>
      <c r="B42" s="19" t="s">
        <v>15</v>
      </c>
      <c r="C42" s="20">
        <f t="shared" si="25"/>
        <v>48.6</v>
      </c>
      <c r="D42" s="13">
        <f t="shared" si="0"/>
        <v>0</v>
      </c>
      <c r="E42" s="20">
        <f t="shared" si="1"/>
        <v>48.6</v>
      </c>
      <c r="F42" s="13">
        <f t="shared" si="2"/>
        <v>0</v>
      </c>
      <c r="G42" s="76">
        <f t="shared" si="3"/>
        <v>48.6</v>
      </c>
      <c r="H42" s="73">
        <f t="shared" si="4"/>
        <v>0</v>
      </c>
      <c r="I42" s="76">
        <f t="shared" si="5"/>
        <v>48.6</v>
      </c>
      <c r="J42" s="76">
        <v>48.6</v>
      </c>
      <c r="K42" s="76"/>
      <c r="L42" s="76"/>
      <c r="M42" s="76">
        <f t="shared" si="6"/>
        <v>0</v>
      </c>
      <c r="N42" s="76"/>
      <c r="O42" s="76"/>
      <c r="P42" s="76"/>
      <c r="Q42" s="76"/>
      <c r="R42" s="76">
        <f t="shared" si="7"/>
        <v>0</v>
      </c>
      <c r="S42" s="76"/>
      <c r="T42" s="76">
        <f t="shared" si="7"/>
        <v>0</v>
      </c>
      <c r="U42" s="76"/>
      <c r="V42" s="76">
        <f t="shared" si="8"/>
        <v>0</v>
      </c>
      <c r="W42" s="76"/>
      <c r="X42" s="76"/>
      <c r="Y42" s="76">
        <f t="shared" si="9"/>
        <v>0</v>
      </c>
      <c r="Z42" s="76"/>
      <c r="AA42" s="76">
        <f t="shared" si="9"/>
        <v>0</v>
      </c>
      <c r="AB42" s="76"/>
      <c r="AC42" s="76">
        <f t="shared" si="10"/>
        <v>0</v>
      </c>
      <c r="AD42" s="76">
        <f t="shared" si="26"/>
        <v>0</v>
      </c>
      <c r="AE42" s="73">
        <f t="shared" si="11"/>
        <v>0</v>
      </c>
      <c r="AF42" s="76">
        <f t="shared" si="12"/>
        <v>0</v>
      </c>
      <c r="AG42" s="73">
        <f t="shared" si="13"/>
        <v>0</v>
      </c>
      <c r="AH42" s="76">
        <f t="shared" si="14"/>
        <v>0</v>
      </c>
      <c r="AI42" s="73">
        <f t="shared" si="15"/>
        <v>0</v>
      </c>
      <c r="AJ42" s="76">
        <f t="shared" si="16"/>
        <v>0</v>
      </c>
      <c r="AK42" s="76"/>
      <c r="AL42" s="76"/>
      <c r="AM42" s="76"/>
      <c r="AN42" s="76">
        <f t="shared" si="17"/>
        <v>0</v>
      </c>
      <c r="AO42" s="76"/>
      <c r="AP42" s="76">
        <f t="shared" si="18"/>
        <v>0</v>
      </c>
      <c r="AQ42" s="76"/>
      <c r="AR42" s="76"/>
      <c r="AS42" s="76">
        <f t="shared" si="19"/>
        <v>0</v>
      </c>
      <c r="AT42" s="76"/>
      <c r="AU42" s="76">
        <f t="shared" si="19"/>
        <v>0</v>
      </c>
      <c r="AV42" s="76"/>
      <c r="AW42" s="76">
        <f t="shared" si="20"/>
        <v>0</v>
      </c>
      <c r="AX42" s="76"/>
      <c r="AY42" s="76"/>
      <c r="AZ42" s="76">
        <f t="shared" si="21"/>
        <v>0</v>
      </c>
      <c r="BA42" s="76"/>
      <c r="BB42" s="76">
        <f t="shared" si="21"/>
        <v>0</v>
      </c>
      <c r="BC42" s="76"/>
      <c r="BD42" s="76">
        <f t="shared" si="22"/>
        <v>0</v>
      </c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</row>
    <row r="43" spans="1:174" ht="24.75" customHeight="1">
      <c r="A43" s="94"/>
      <c r="B43" s="19" t="s">
        <v>16</v>
      </c>
      <c r="C43" s="20">
        <f t="shared" si="25"/>
        <v>25.6</v>
      </c>
      <c r="D43" s="13">
        <f t="shared" si="0"/>
        <v>0</v>
      </c>
      <c r="E43" s="20">
        <f t="shared" si="1"/>
        <v>25.6</v>
      </c>
      <c r="F43" s="13">
        <f t="shared" si="2"/>
        <v>0</v>
      </c>
      <c r="G43" s="76">
        <f t="shared" si="3"/>
        <v>25.6</v>
      </c>
      <c r="H43" s="73">
        <f t="shared" si="4"/>
        <v>0</v>
      </c>
      <c r="I43" s="76">
        <f t="shared" si="5"/>
        <v>25.6</v>
      </c>
      <c r="J43" s="76">
        <v>25.6</v>
      </c>
      <c r="K43" s="76"/>
      <c r="L43" s="76"/>
      <c r="M43" s="76">
        <f t="shared" si="6"/>
        <v>0</v>
      </c>
      <c r="N43" s="76"/>
      <c r="O43" s="76"/>
      <c r="P43" s="76"/>
      <c r="Q43" s="76"/>
      <c r="R43" s="76">
        <f t="shared" si="7"/>
        <v>0</v>
      </c>
      <c r="S43" s="76"/>
      <c r="T43" s="76">
        <f t="shared" si="7"/>
        <v>0</v>
      </c>
      <c r="U43" s="76"/>
      <c r="V43" s="76">
        <f t="shared" si="8"/>
        <v>0</v>
      </c>
      <c r="W43" s="76"/>
      <c r="X43" s="76"/>
      <c r="Y43" s="76">
        <f t="shared" si="9"/>
        <v>0</v>
      </c>
      <c r="Z43" s="76"/>
      <c r="AA43" s="76">
        <f t="shared" si="9"/>
        <v>0</v>
      </c>
      <c r="AB43" s="76"/>
      <c r="AC43" s="76">
        <f t="shared" si="10"/>
        <v>0</v>
      </c>
      <c r="AD43" s="76">
        <f t="shared" si="26"/>
        <v>0</v>
      </c>
      <c r="AE43" s="73">
        <f t="shared" si="11"/>
        <v>0</v>
      </c>
      <c r="AF43" s="76">
        <f t="shared" si="12"/>
        <v>0</v>
      </c>
      <c r="AG43" s="73">
        <f t="shared" si="13"/>
        <v>0</v>
      </c>
      <c r="AH43" s="76">
        <f t="shared" si="14"/>
        <v>0</v>
      </c>
      <c r="AI43" s="73">
        <f t="shared" si="15"/>
        <v>0</v>
      </c>
      <c r="AJ43" s="76">
        <f t="shared" si="16"/>
        <v>0</v>
      </c>
      <c r="AK43" s="76"/>
      <c r="AL43" s="76"/>
      <c r="AM43" s="76"/>
      <c r="AN43" s="76">
        <f t="shared" si="17"/>
        <v>0</v>
      </c>
      <c r="AO43" s="76"/>
      <c r="AP43" s="76">
        <f t="shared" si="18"/>
        <v>0</v>
      </c>
      <c r="AQ43" s="76"/>
      <c r="AR43" s="76"/>
      <c r="AS43" s="76">
        <f t="shared" si="19"/>
        <v>0</v>
      </c>
      <c r="AT43" s="76"/>
      <c r="AU43" s="76">
        <f t="shared" si="19"/>
        <v>0</v>
      </c>
      <c r="AV43" s="76"/>
      <c r="AW43" s="76">
        <f t="shared" si="20"/>
        <v>0</v>
      </c>
      <c r="AX43" s="76"/>
      <c r="AY43" s="76"/>
      <c r="AZ43" s="76">
        <f t="shared" si="21"/>
        <v>0</v>
      </c>
      <c r="BA43" s="76"/>
      <c r="BB43" s="76">
        <f t="shared" si="21"/>
        <v>0</v>
      </c>
      <c r="BC43" s="76"/>
      <c r="BD43" s="76">
        <f t="shared" si="22"/>
        <v>0</v>
      </c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</row>
    <row r="44" spans="1:174" ht="24.75" customHeight="1">
      <c r="A44" s="94"/>
      <c r="B44" s="19" t="s">
        <v>17</v>
      </c>
      <c r="C44" s="20">
        <f t="shared" si="25"/>
        <v>44.7</v>
      </c>
      <c r="D44" s="13">
        <f t="shared" si="0"/>
        <v>0</v>
      </c>
      <c r="E44" s="20">
        <f t="shared" si="1"/>
        <v>44.7</v>
      </c>
      <c r="F44" s="13">
        <f t="shared" si="2"/>
        <v>0</v>
      </c>
      <c r="G44" s="76">
        <f t="shared" si="3"/>
        <v>44.7</v>
      </c>
      <c r="H44" s="73">
        <f t="shared" si="4"/>
        <v>0</v>
      </c>
      <c r="I44" s="76">
        <f t="shared" si="5"/>
        <v>44.7</v>
      </c>
      <c r="J44" s="76">
        <v>44.7</v>
      </c>
      <c r="K44" s="76"/>
      <c r="L44" s="76"/>
      <c r="M44" s="76">
        <f t="shared" si="6"/>
        <v>0</v>
      </c>
      <c r="N44" s="76"/>
      <c r="O44" s="76"/>
      <c r="P44" s="76"/>
      <c r="Q44" s="76"/>
      <c r="R44" s="76">
        <f t="shared" si="7"/>
        <v>0</v>
      </c>
      <c r="S44" s="76"/>
      <c r="T44" s="76">
        <f t="shared" si="7"/>
        <v>0</v>
      </c>
      <c r="U44" s="76"/>
      <c r="V44" s="76">
        <f t="shared" si="8"/>
        <v>0</v>
      </c>
      <c r="W44" s="76"/>
      <c r="X44" s="76"/>
      <c r="Y44" s="76">
        <f t="shared" si="9"/>
        <v>0</v>
      </c>
      <c r="Z44" s="76"/>
      <c r="AA44" s="76">
        <f t="shared" si="9"/>
        <v>0</v>
      </c>
      <c r="AB44" s="76"/>
      <c r="AC44" s="76">
        <f t="shared" si="10"/>
        <v>0</v>
      </c>
      <c r="AD44" s="76">
        <f t="shared" si="26"/>
        <v>0</v>
      </c>
      <c r="AE44" s="73">
        <f t="shared" si="11"/>
        <v>0</v>
      </c>
      <c r="AF44" s="76">
        <f t="shared" si="12"/>
        <v>0</v>
      </c>
      <c r="AG44" s="73">
        <f t="shared" si="13"/>
        <v>0</v>
      </c>
      <c r="AH44" s="76">
        <f t="shared" si="14"/>
        <v>0</v>
      </c>
      <c r="AI44" s="73">
        <f t="shared" si="15"/>
        <v>0</v>
      </c>
      <c r="AJ44" s="76">
        <f t="shared" si="16"/>
        <v>0</v>
      </c>
      <c r="AK44" s="76"/>
      <c r="AL44" s="76"/>
      <c r="AM44" s="76"/>
      <c r="AN44" s="76">
        <f t="shared" si="17"/>
        <v>0</v>
      </c>
      <c r="AO44" s="76"/>
      <c r="AP44" s="76">
        <f t="shared" si="18"/>
        <v>0</v>
      </c>
      <c r="AQ44" s="76"/>
      <c r="AR44" s="76"/>
      <c r="AS44" s="76">
        <f t="shared" si="19"/>
        <v>0</v>
      </c>
      <c r="AT44" s="76"/>
      <c r="AU44" s="76">
        <f t="shared" si="19"/>
        <v>0</v>
      </c>
      <c r="AV44" s="76"/>
      <c r="AW44" s="76">
        <f t="shared" si="20"/>
        <v>0</v>
      </c>
      <c r="AX44" s="76"/>
      <c r="AY44" s="76"/>
      <c r="AZ44" s="76">
        <f t="shared" si="21"/>
        <v>0</v>
      </c>
      <c r="BA44" s="76"/>
      <c r="BB44" s="76">
        <f t="shared" si="21"/>
        <v>0</v>
      </c>
      <c r="BC44" s="76"/>
      <c r="BD44" s="76">
        <f t="shared" si="22"/>
        <v>0</v>
      </c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</row>
    <row r="45" spans="1:174" ht="24.75" customHeight="1">
      <c r="A45" s="94"/>
      <c r="B45" s="19" t="s">
        <v>19</v>
      </c>
      <c r="C45" s="20">
        <f t="shared" si="25"/>
        <v>4.5</v>
      </c>
      <c r="D45" s="13">
        <f t="shared" si="0"/>
        <v>0</v>
      </c>
      <c r="E45" s="20">
        <f t="shared" si="1"/>
        <v>4.5</v>
      </c>
      <c r="F45" s="13">
        <f t="shared" si="2"/>
        <v>0</v>
      </c>
      <c r="G45" s="76">
        <f t="shared" si="3"/>
        <v>4.5</v>
      </c>
      <c r="H45" s="73">
        <f t="shared" si="4"/>
        <v>0</v>
      </c>
      <c r="I45" s="76">
        <f t="shared" si="5"/>
        <v>4.5</v>
      </c>
      <c r="J45" s="76">
        <v>4.5</v>
      </c>
      <c r="K45" s="76"/>
      <c r="L45" s="76"/>
      <c r="M45" s="76">
        <f t="shared" si="6"/>
        <v>0</v>
      </c>
      <c r="N45" s="76"/>
      <c r="O45" s="76"/>
      <c r="P45" s="76"/>
      <c r="Q45" s="76"/>
      <c r="R45" s="76">
        <f t="shared" si="7"/>
        <v>0</v>
      </c>
      <c r="S45" s="76"/>
      <c r="T45" s="76">
        <f t="shared" si="7"/>
        <v>0</v>
      </c>
      <c r="U45" s="76"/>
      <c r="V45" s="76">
        <f t="shared" si="8"/>
        <v>0</v>
      </c>
      <c r="W45" s="76"/>
      <c r="X45" s="76"/>
      <c r="Y45" s="76">
        <f t="shared" si="9"/>
        <v>0</v>
      </c>
      <c r="Z45" s="76"/>
      <c r="AA45" s="76">
        <f t="shared" si="9"/>
        <v>0</v>
      </c>
      <c r="AB45" s="76"/>
      <c r="AC45" s="76">
        <f t="shared" si="10"/>
        <v>0</v>
      </c>
      <c r="AD45" s="76">
        <f t="shared" si="26"/>
        <v>0</v>
      </c>
      <c r="AE45" s="73">
        <f t="shared" si="11"/>
        <v>0</v>
      </c>
      <c r="AF45" s="76">
        <f t="shared" si="12"/>
        <v>0</v>
      </c>
      <c r="AG45" s="73">
        <f t="shared" si="13"/>
        <v>0</v>
      </c>
      <c r="AH45" s="76">
        <f t="shared" si="14"/>
        <v>0</v>
      </c>
      <c r="AI45" s="73">
        <f t="shared" si="15"/>
        <v>0</v>
      </c>
      <c r="AJ45" s="76">
        <f t="shared" si="16"/>
        <v>0</v>
      </c>
      <c r="AK45" s="76"/>
      <c r="AL45" s="76"/>
      <c r="AM45" s="76"/>
      <c r="AN45" s="76">
        <f t="shared" si="17"/>
        <v>0</v>
      </c>
      <c r="AO45" s="76"/>
      <c r="AP45" s="76">
        <f t="shared" si="18"/>
        <v>0</v>
      </c>
      <c r="AQ45" s="76"/>
      <c r="AR45" s="76"/>
      <c r="AS45" s="76">
        <f t="shared" si="19"/>
        <v>0</v>
      </c>
      <c r="AT45" s="76"/>
      <c r="AU45" s="76">
        <f t="shared" si="19"/>
        <v>0</v>
      </c>
      <c r="AV45" s="76"/>
      <c r="AW45" s="76">
        <f t="shared" si="20"/>
        <v>0</v>
      </c>
      <c r="AX45" s="76"/>
      <c r="AY45" s="76"/>
      <c r="AZ45" s="76">
        <f t="shared" si="21"/>
        <v>0</v>
      </c>
      <c r="BA45" s="76"/>
      <c r="BB45" s="76">
        <f t="shared" si="21"/>
        <v>0</v>
      </c>
      <c r="BC45" s="76"/>
      <c r="BD45" s="76">
        <f t="shared" si="22"/>
        <v>0</v>
      </c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</row>
    <row r="46" spans="1:174" ht="49.5" customHeight="1">
      <c r="A46" s="42">
        <v>5</v>
      </c>
      <c r="B46" s="12" t="s">
        <v>34</v>
      </c>
      <c r="C46" s="13">
        <f t="shared" si="25"/>
        <v>591</v>
      </c>
      <c r="D46" s="13">
        <f t="shared" si="0"/>
        <v>0</v>
      </c>
      <c r="E46" s="13">
        <f t="shared" si="1"/>
        <v>591</v>
      </c>
      <c r="F46" s="13">
        <f t="shared" si="2"/>
        <v>37</v>
      </c>
      <c r="G46" s="73">
        <f t="shared" si="3"/>
        <v>628</v>
      </c>
      <c r="H46" s="73">
        <f t="shared" si="4"/>
        <v>0</v>
      </c>
      <c r="I46" s="73">
        <f t="shared" si="5"/>
        <v>628</v>
      </c>
      <c r="J46" s="73">
        <f>J47</f>
        <v>138.5</v>
      </c>
      <c r="K46" s="73">
        <f>K47</f>
        <v>151</v>
      </c>
      <c r="L46" s="73">
        <f>L47</f>
        <v>0</v>
      </c>
      <c r="M46" s="73">
        <f t="shared" si="6"/>
        <v>151</v>
      </c>
      <c r="N46" s="73">
        <f>N47</f>
        <v>0</v>
      </c>
      <c r="O46" s="73">
        <f>M46+N46</f>
        <v>151</v>
      </c>
      <c r="P46" s="73">
        <f>P47</f>
        <v>151</v>
      </c>
      <c r="Q46" s="73">
        <f>Q47</f>
        <v>0</v>
      </c>
      <c r="R46" s="73">
        <f t="shared" si="7"/>
        <v>151</v>
      </c>
      <c r="S46" s="73">
        <f>S47</f>
        <v>37</v>
      </c>
      <c r="T46" s="73">
        <f t="shared" si="7"/>
        <v>188</v>
      </c>
      <c r="U46" s="73">
        <f>U47</f>
        <v>0</v>
      </c>
      <c r="V46" s="73">
        <f t="shared" si="8"/>
        <v>188</v>
      </c>
      <c r="W46" s="73">
        <f>W47</f>
        <v>150.5</v>
      </c>
      <c r="X46" s="73">
        <f>X47</f>
        <v>0</v>
      </c>
      <c r="Y46" s="73">
        <f t="shared" si="9"/>
        <v>150.5</v>
      </c>
      <c r="Z46" s="73">
        <f>Z47</f>
        <v>0</v>
      </c>
      <c r="AA46" s="73">
        <f t="shared" si="9"/>
        <v>150.5</v>
      </c>
      <c r="AB46" s="73">
        <f>AB47</f>
        <v>0</v>
      </c>
      <c r="AC46" s="73">
        <f t="shared" si="10"/>
        <v>150.5</v>
      </c>
      <c r="AD46" s="73">
        <f t="shared" si="26"/>
        <v>0</v>
      </c>
      <c r="AE46" s="73">
        <f t="shared" si="11"/>
        <v>0</v>
      </c>
      <c r="AF46" s="73">
        <f t="shared" si="12"/>
        <v>0</v>
      </c>
      <c r="AG46" s="73">
        <f t="shared" si="13"/>
        <v>0</v>
      </c>
      <c r="AH46" s="73">
        <f t="shared" si="14"/>
        <v>0</v>
      </c>
      <c r="AI46" s="73">
        <f t="shared" si="15"/>
        <v>0</v>
      </c>
      <c r="AJ46" s="73">
        <f t="shared" si="16"/>
        <v>0</v>
      </c>
      <c r="AK46" s="73">
        <f>AK47</f>
        <v>0</v>
      </c>
      <c r="AL46" s="73">
        <f>AL47</f>
        <v>0</v>
      </c>
      <c r="AM46" s="73">
        <f>AM47</f>
        <v>0</v>
      </c>
      <c r="AN46" s="73">
        <f t="shared" si="17"/>
        <v>0</v>
      </c>
      <c r="AO46" s="73">
        <f>AO47</f>
        <v>0</v>
      </c>
      <c r="AP46" s="73">
        <f t="shared" si="18"/>
        <v>0</v>
      </c>
      <c r="AQ46" s="73">
        <f>AQ47</f>
        <v>0</v>
      </c>
      <c r="AR46" s="73">
        <f>AR47</f>
        <v>0</v>
      </c>
      <c r="AS46" s="73">
        <f t="shared" si="19"/>
        <v>0</v>
      </c>
      <c r="AT46" s="73">
        <f>AT47</f>
        <v>0</v>
      </c>
      <c r="AU46" s="73">
        <f t="shared" si="19"/>
        <v>0</v>
      </c>
      <c r="AV46" s="73">
        <f>AV47</f>
        <v>0</v>
      </c>
      <c r="AW46" s="73">
        <f t="shared" si="20"/>
        <v>0</v>
      </c>
      <c r="AX46" s="73">
        <f>AX47</f>
        <v>0</v>
      </c>
      <c r="AY46" s="73">
        <f>AY47</f>
        <v>0</v>
      </c>
      <c r="AZ46" s="73">
        <f t="shared" si="21"/>
        <v>0</v>
      </c>
      <c r="BA46" s="73">
        <f>BA47</f>
        <v>0</v>
      </c>
      <c r="BB46" s="73">
        <f t="shared" si="21"/>
        <v>0</v>
      </c>
      <c r="BC46" s="73">
        <f>BC47</f>
        <v>0</v>
      </c>
      <c r="BD46" s="73">
        <f t="shared" si="22"/>
        <v>0</v>
      </c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</row>
    <row r="47" spans="1:174" ht="24.75" customHeight="1">
      <c r="A47" s="93"/>
      <c r="B47" s="17" t="s">
        <v>11</v>
      </c>
      <c r="C47" s="20">
        <f t="shared" si="25"/>
        <v>591</v>
      </c>
      <c r="D47" s="13">
        <f t="shared" si="0"/>
        <v>0</v>
      </c>
      <c r="E47" s="20">
        <f t="shared" si="1"/>
        <v>591</v>
      </c>
      <c r="F47" s="13">
        <f t="shared" si="2"/>
        <v>37</v>
      </c>
      <c r="G47" s="76">
        <f t="shared" si="3"/>
        <v>628</v>
      </c>
      <c r="H47" s="81">
        <f t="shared" si="4"/>
        <v>0</v>
      </c>
      <c r="I47" s="76">
        <f t="shared" si="5"/>
        <v>628</v>
      </c>
      <c r="J47" s="76">
        <f>J49</f>
        <v>138.5</v>
      </c>
      <c r="K47" s="76">
        <f>K49</f>
        <v>151</v>
      </c>
      <c r="L47" s="76">
        <f>L49</f>
        <v>0</v>
      </c>
      <c r="M47" s="76">
        <f t="shared" si="6"/>
        <v>151</v>
      </c>
      <c r="N47" s="76">
        <f>N49</f>
        <v>0</v>
      </c>
      <c r="O47" s="76">
        <f>M47+N47</f>
        <v>151</v>
      </c>
      <c r="P47" s="76">
        <f>P49</f>
        <v>151</v>
      </c>
      <c r="Q47" s="76">
        <f>Q49</f>
        <v>0</v>
      </c>
      <c r="R47" s="76">
        <f t="shared" si="7"/>
        <v>151</v>
      </c>
      <c r="S47" s="76">
        <f>S49</f>
        <v>37</v>
      </c>
      <c r="T47" s="76">
        <f t="shared" si="7"/>
        <v>188</v>
      </c>
      <c r="U47" s="76">
        <f>U49</f>
        <v>0</v>
      </c>
      <c r="V47" s="76">
        <f t="shared" si="8"/>
        <v>188</v>
      </c>
      <c r="W47" s="76">
        <f>W49</f>
        <v>150.5</v>
      </c>
      <c r="X47" s="76">
        <f>X49</f>
        <v>0</v>
      </c>
      <c r="Y47" s="76">
        <f t="shared" si="9"/>
        <v>150.5</v>
      </c>
      <c r="Z47" s="76">
        <f>Z49</f>
        <v>0</v>
      </c>
      <c r="AA47" s="76">
        <f t="shared" si="9"/>
        <v>150.5</v>
      </c>
      <c r="AB47" s="76">
        <f>AB49</f>
        <v>0</v>
      </c>
      <c r="AC47" s="76">
        <f t="shared" si="10"/>
        <v>150.5</v>
      </c>
      <c r="AD47" s="76">
        <f t="shared" si="26"/>
        <v>0</v>
      </c>
      <c r="AE47" s="73">
        <f t="shared" si="11"/>
        <v>0</v>
      </c>
      <c r="AF47" s="76">
        <f t="shared" si="12"/>
        <v>0</v>
      </c>
      <c r="AG47" s="73">
        <f t="shared" si="13"/>
        <v>0</v>
      </c>
      <c r="AH47" s="76">
        <f t="shared" si="14"/>
        <v>0</v>
      </c>
      <c r="AI47" s="73">
        <f t="shared" si="15"/>
        <v>0</v>
      </c>
      <c r="AJ47" s="76">
        <f t="shared" si="16"/>
        <v>0</v>
      </c>
      <c r="AK47" s="76">
        <f>AK49</f>
        <v>0</v>
      </c>
      <c r="AL47" s="76">
        <f>AL49</f>
        <v>0</v>
      </c>
      <c r="AM47" s="76">
        <f>AM49</f>
        <v>0</v>
      </c>
      <c r="AN47" s="76">
        <f t="shared" si="17"/>
        <v>0</v>
      </c>
      <c r="AO47" s="76">
        <f>AO49</f>
        <v>0</v>
      </c>
      <c r="AP47" s="76">
        <f t="shared" si="18"/>
        <v>0</v>
      </c>
      <c r="AQ47" s="76">
        <f>AQ49</f>
        <v>0</v>
      </c>
      <c r="AR47" s="76">
        <f>AR49</f>
        <v>0</v>
      </c>
      <c r="AS47" s="76">
        <f t="shared" si="19"/>
        <v>0</v>
      </c>
      <c r="AT47" s="76">
        <f>AT49</f>
        <v>0</v>
      </c>
      <c r="AU47" s="76">
        <f t="shared" si="19"/>
        <v>0</v>
      </c>
      <c r="AV47" s="76">
        <f>AV49</f>
        <v>0</v>
      </c>
      <c r="AW47" s="76">
        <f t="shared" si="20"/>
        <v>0</v>
      </c>
      <c r="AX47" s="76">
        <f>AX49</f>
        <v>0</v>
      </c>
      <c r="AY47" s="76">
        <f>AY49</f>
        <v>0</v>
      </c>
      <c r="AZ47" s="76">
        <f t="shared" si="21"/>
        <v>0</v>
      </c>
      <c r="BA47" s="76">
        <f>BA49</f>
        <v>0</v>
      </c>
      <c r="BB47" s="76">
        <f t="shared" si="21"/>
        <v>0</v>
      </c>
      <c r="BC47" s="76">
        <f>BC49</f>
        <v>0</v>
      </c>
      <c r="BD47" s="76">
        <f t="shared" si="22"/>
        <v>0</v>
      </c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</row>
    <row r="48" spans="1:174" ht="19.5" customHeight="1">
      <c r="A48" s="93"/>
      <c r="B48" s="19" t="s">
        <v>12</v>
      </c>
      <c r="C48" s="20">
        <f t="shared" si="25"/>
        <v>0</v>
      </c>
      <c r="D48" s="13">
        <f t="shared" si="0"/>
        <v>0</v>
      </c>
      <c r="E48" s="20">
        <f t="shared" si="1"/>
        <v>0</v>
      </c>
      <c r="F48" s="13">
        <f t="shared" si="2"/>
        <v>0</v>
      </c>
      <c r="G48" s="76">
        <f t="shared" si="3"/>
        <v>0</v>
      </c>
      <c r="H48" s="73">
        <f t="shared" si="4"/>
        <v>0</v>
      </c>
      <c r="I48" s="76">
        <f t="shared" si="5"/>
        <v>0</v>
      </c>
      <c r="J48" s="76"/>
      <c r="K48" s="76"/>
      <c r="L48" s="76"/>
      <c r="M48" s="76">
        <f t="shared" si="6"/>
        <v>0</v>
      </c>
      <c r="N48" s="76"/>
      <c r="O48" s="76"/>
      <c r="P48" s="76"/>
      <c r="Q48" s="76"/>
      <c r="R48" s="76">
        <f t="shared" si="7"/>
        <v>0</v>
      </c>
      <c r="S48" s="76"/>
      <c r="T48" s="76">
        <f t="shared" si="7"/>
        <v>0</v>
      </c>
      <c r="U48" s="76"/>
      <c r="V48" s="76">
        <f t="shared" si="8"/>
        <v>0</v>
      </c>
      <c r="W48" s="76"/>
      <c r="X48" s="76"/>
      <c r="Y48" s="76">
        <f t="shared" si="9"/>
        <v>0</v>
      </c>
      <c r="Z48" s="76"/>
      <c r="AA48" s="76">
        <f t="shared" si="9"/>
        <v>0</v>
      </c>
      <c r="AB48" s="76"/>
      <c r="AC48" s="76">
        <f t="shared" si="10"/>
        <v>0</v>
      </c>
      <c r="AD48" s="76">
        <f t="shared" si="26"/>
        <v>0</v>
      </c>
      <c r="AE48" s="73">
        <f t="shared" si="11"/>
        <v>0</v>
      </c>
      <c r="AF48" s="76">
        <f t="shared" si="12"/>
        <v>0</v>
      </c>
      <c r="AG48" s="73">
        <f t="shared" si="13"/>
        <v>0</v>
      </c>
      <c r="AH48" s="76">
        <f t="shared" si="14"/>
        <v>0</v>
      </c>
      <c r="AI48" s="73">
        <f t="shared" si="15"/>
        <v>0</v>
      </c>
      <c r="AJ48" s="76">
        <f t="shared" si="16"/>
        <v>0</v>
      </c>
      <c r="AK48" s="76"/>
      <c r="AL48" s="76"/>
      <c r="AM48" s="76"/>
      <c r="AN48" s="76">
        <f t="shared" si="17"/>
        <v>0</v>
      </c>
      <c r="AO48" s="76"/>
      <c r="AP48" s="76">
        <f t="shared" si="18"/>
        <v>0</v>
      </c>
      <c r="AQ48" s="76"/>
      <c r="AR48" s="76"/>
      <c r="AS48" s="76">
        <f t="shared" si="19"/>
        <v>0</v>
      </c>
      <c r="AT48" s="76"/>
      <c r="AU48" s="76">
        <f t="shared" si="19"/>
        <v>0</v>
      </c>
      <c r="AV48" s="76"/>
      <c r="AW48" s="76">
        <f t="shared" si="20"/>
        <v>0</v>
      </c>
      <c r="AX48" s="76"/>
      <c r="AY48" s="76"/>
      <c r="AZ48" s="76">
        <f t="shared" si="21"/>
        <v>0</v>
      </c>
      <c r="BA48" s="76"/>
      <c r="BB48" s="76">
        <f t="shared" si="21"/>
        <v>0</v>
      </c>
      <c r="BC48" s="76"/>
      <c r="BD48" s="76">
        <f t="shared" si="22"/>
        <v>0</v>
      </c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</row>
    <row r="49" spans="1:174" ht="24.75" customHeight="1">
      <c r="A49" s="93"/>
      <c r="B49" s="19" t="s">
        <v>13</v>
      </c>
      <c r="C49" s="20">
        <f t="shared" si="25"/>
        <v>591</v>
      </c>
      <c r="D49" s="13">
        <f>L49+Q49+X49+Z49</f>
        <v>0</v>
      </c>
      <c r="E49" s="20">
        <f t="shared" si="1"/>
        <v>591</v>
      </c>
      <c r="F49" s="13">
        <f t="shared" si="2"/>
        <v>37</v>
      </c>
      <c r="G49" s="76">
        <f t="shared" si="3"/>
        <v>628</v>
      </c>
      <c r="H49" s="81">
        <f t="shared" si="4"/>
        <v>0</v>
      </c>
      <c r="I49" s="76">
        <f t="shared" si="5"/>
        <v>628</v>
      </c>
      <c r="J49" s="76">
        <f>J50+J52+J54+J56</f>
        <v>138.5</v>
      </c>
      <c r="K49" s="76">
        <f>K50+K52+K54+K56</f>
        <v>151</v>
      </c>
      <c r="L49" s="76">
        <f>L50+L52+L54+L56</f>
        <v>0</v>
      </c>
      <c r="M49" s="76">
        <f t="shared" si="6"/>
        <v>151</v>
      </c>
      <c r="N49" s="76">
        <f>N50+N51+N52+N54+N56</f>
        <v>0</v>
      </c>
      <c r="O49" s="76">
        <f aca="true" t="shared" si="27" ref="O49:O56">M49+N49</f>
        <v>151</v>
      </c>
      <c r="P49" s="76">
        <f>P50+P52+P54+P56</f>
        <v>151</v>
      </c>
      <c r="Q49" s="76">
        <f>Q50+Q51+Q52+Q54+Q56+Q55+Q53</f>
        <v>0</v>
      </c>
      <c r="R49" s="76">
        <f t="shared" si="7"/>
        <v>151</v>
      </c>
      <c r="S49" s="76">
        <f>S50+S51+S52+S53+S54+S55+S56</f>
        <v>37</v>
      </c>
      <c r="T49" s="76">
        <f t="shared" si="7"/>
        <v>188</v>
      </c>
      <c r="U49" s="76">
        <f>U50+U51+U52+U53+U54+U55+U56</f>
        <v>0</v>
      </c>
      <c r="V49" s="76">
        <f t="shared" si="8"/>
        <v>188</v>
      </c>
      <c r="W49" s="76">
        <f>W50+W52+W54+W56</f>
        <v>150.5</v>
      </c>
      <c r="X49" s="76">
        <f>X50+X51+X52+X54+X56+X53+X55</f>
        <v>0</v>
      </c>
      <c r="Y49" s="76">
        <f t="shared" si="9"/>
        <v>150.5</v>
      </c>
      <c r="Z49" s="76">
        <f>Z50+Z51+Z52+Z53+Z54+Z55+Z56</f>
        <v>0</v>
      </c>
      <c r="AA49" s="76">
        <f t="shared" si="9"/>
        <v>150.5</v>
      </c>
      <c r="AB49" s="76">
        <f>AB51+AB53+AB55</f>
        <v>0</v>
      </c>
      <c r="AC49" s="76">
        <f t="shared" si="10"/>
        <v>150.5</v>
      </c>
      <c r="AD49" s="76">
        <f t="shared" si="26"/>
        <v>0</v>
      </c>
      <c r="AE49" s="73">
        <f t="shared" si="11"/>
        <v>0</v>
      </c>
      <c r="AF49" s="76">
        <f t="shared" si="12"/>
        <v>0</v>
      </c>
      <c r="AG49" s="73">
        <f t="shared" si="13"/>
        <v>0</v>
      </c>
      <c r="AH49" s="76">
        <f t="shared" si="14"/>
        <v>0</v>
      </c>
      <c r="AI49" s="73">
        <f t="shared" si="15"/>
        <v>0</v>
      </c>
      <c r="AJ49" s="76">
        <f t="shared" si="16"/>
        <v>0</v>
      </c>
      <c r="AK49" s="76">
        <f>AK50+AK52+AK54+AK56</f>
        <v>0</v>
      </c>
      <c r="AL49" s="76">
        <f>AL50+AL52+AL54+AL56</f>
        <v>0</v>
      </c>
      <c r="AM49" s="76">
        <f>AM50+AM52+AM54+AM56</f>
        <v>0</v>
      </c>
      <c r="AN49" s="76">
        <f t="shared" si="17"/>
        <v>0</v>
      </c>
      <c r="AO49" s="76">
        <f>AO50+AO52+AO54+AO56</f>
        <v>0</v>
      </c>
      <c r="AP49" s="76">
        <f t="shared" si="18"/>
        <v>0</v>
      </c>
      <c r="AQ49" s="80">
        <f>AQ50+AQ52+AQ54+AQ56</f>
        <v>0</v>
      </c>
      <c r="AR49" s="76">
        <f>AR50+AR52+AR54+AR56</f>
        <v>0</v>
      </c>
      <c r="AS49" s="76">
        <f t="shared" si="19"/>
        <v>0</v>
      </c>
      <c r="AT49" s="76">
        <f>AT50+AT52+AT54+AT56</f>
        <v>0</v>
      </c>
      <c r="AU49" s="76">
        <f t="shared" si="19"/>
        <v>0</v>
      </c>
      <c r="AV49" s="76">
        <f>AV50+AV52+AV54+AV56</f>
        <v>0</v>
      </c>
      <c r="AW49" s="76">
        <f t="shared" si="20"/>
        <v>0</v>
      </c>
      <c r="AX49" s="76">
        <f>AX50+AX52+AX54+AX56</f>
        <v>0</v>
      </c>
      <c r="AY49" s="76">
        <f>AY50+AY52+AY54+AY56</f>
        <v>0</v>
      </c>
      <c r="AZ49" s="76">
        <f t="shared" si="21"/>
        <v>0</v>
      </c>
      <c r="BA49" s="76">
        <f>BA50+BA52+BA54+BA56</f>
        <v>0</v>
      </c>
      <c r="BB49" s="76">
        <f t="shared" si="21"/>
        <v>0</v>
      </c>
      <c r="BC49" s="76">
        <f>BC50+BC52+BC54+BC56</f>
        <v>0</v>
      </c>
      <c r="BD49" s="76">
        <f t="shared" si="22"/>
        <v>0</v>
      </c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</row>
    <row r="50" spans="1:174" ht="24.75" customHeight="1">
      <c r="A50" s="93"/>
      <c r="B50" s="19" t="s">
        <v>14</v>
      </c>
      <c r="C50" s="20">
        <f t="shared" si="25"/>
        <v>62.8</v>
      </c>
      <c r="D50" s="55">
        <f t="shared" si="0"/>
        <v>-32</v>
      </c>
      <c r="E50" s="20">
        <f t="shared" si="1"/>
        <v>30.799999999999997</v>
      </c>
      <c r="F50" s="55">
        <f t="shared" si="2"/>
        <v>0</v>
      </c>
      <c r="G50" s="76">
        <f t="shared" si="3"/>
        <v>30.799999999999997</v>
      </c>
      <c r="H50" s="81">
        <f t="shared" si="4"/>
        <v>0</v>
      </c>
      <c r="I50" s="76">
        <f t="shared" si="5"/>
        <v>30.799999999999997</v>
      </c>
      <c r="J50" s="76">
        <v>14.8</v>
      </c>
      <c r="K50" s="76">
        <v>16</v>
      </c>
      <c r="L50" s="76"/>
      <c r="M50" s="76">
        <f t="shared" si="6"/>
        <v>16</v>
      </c>
      <c r="N50" s="76"/>
      <c r="O50" s="76">
        <f t="shared" si="27"/>
        <v>16</v>
      </c>
      <c r="P50" s="76">
        <v>16</v>
      </c>
      <c r="Q50" s="76">
        <v>-16</v>
      </c>
      <c r="R50" s="76">
        <f t="shared" si="7"/>
        <v>0</v>
      </c>
      <c r="S50" s="76"/>
      <c r="T50" s="76">
        <f t="shared" si="7"/>
        <v>0</v>
      </c>
      <c r="U50" s="76"/>
      <c r="V50" s="76">
        <f t="shared" si="8"/>
        <v>0</v>
      </c>
      <c r="W50" s="76">
        <v>16</v>
      </c>
      <c r="X50" s="76">
        <v>-16</v>
      </c>
      <c r="Y50" s="76">
        <f t="shared" si="9"/>
        <v>0</v>
      </c>
      <c r="Z50" s="76"/>
      <c r="AA50" s="76">
        <f t="shared" si="9"/>
        <v>0</v>
      </c>
      <c r="AB50" s="76"/>
      <c r="AC50" s="76">
        <f t="shared" si="10"/>
        <v>0</v>
      </c>
      <c r="AD50" s="76">
        <f t="shared" si="26"/>
        <v>0</v>
      </c>
      <c r="AE50" s="73">
        <f t="shared" si="11"/>
        <v>0</v>
      </c>
      <c r="AF50" s="76">
        <f t="shared" si="12"/>
        <v>0</v>
      </c>
      <c r="AG50" s="73">
        <f t="shared" si="13"/>
        <v>0</v>
      </c>
      <c r="AH50" s="76">
        <f t="shared" si="14"/>
        <v>0</v>
      </c>
      <c r="AI50" s="73">
        <f t="shared" si="15"/>
        <v>0</v>
      </c>
      <c r="AJ50" s="76">
        <f t="shared" si="16"/>
        <v>0</v>
      </c>
      <c r="AK50" s="76"/>
      <c r="AL50" s="76"/>
      <c r="AM50" s="76"/>
      <c r="AN50" s="76">
        <f t="shared" si="17"/>
        <v>0</v>
      </c>
      <c r="AO50" s="76"/>
      <c r="AP50" s="76">
        <f t="shared" si="18"/>
        <v>0</v>
      </c>
      <c r="AQ50" s="76"/>
      <c r="AR50" s="76"/>
      <c r="AS50" s="76">
        <f t="shared" si="19"/>
        <v>0</v>
      </c>
      <c r="AT50" s="76"/>
      <c r="AU50" s="76">
        <f t="shared" si="19"/>
        <v>0</v>
      </c>
      <c r="AV50" s="76"/>
      <c r="AW50" s="76">
        <f t="shared" si="20"/>
        <v>0</v>
      </c>
      <c r="AX50" s="76"/>
      <c r="AY50" s="76"/>
      <c r="AZ50" s="76">
        <f t="shared" si="21"/>
        <v>0</v>
      </c>
      <c r="BA50" s="76"/>
      <c r="BB50" s="76">
        <f t="shared" si="21"/>
        <v>0</v>
      </c>
      <c r="BC50" s="76"/>
      <c r="BD50" s="76">
        <f t="shared" si="22"/>
        <v>0</v>
      </c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</row>
    <row r="51" spans="1:174" ht="24.75" customHeight="1">
      <c r="A51" s="93"/>
      <c r="B51" s="19" t="s">
        <v>40</v>
      </c>
      <c r="C51" s="20"/>
      <c r="D51" s="55">
        <f t="shared" si="0"/>
        <v>32</v>
      </c>
      <c r="E51" s="20">
        <f t="shared" si="1"/>
        <v>32</v>
      </c>
      <c r="F51" s="55">
        <f t="shared" si="2"/>
        <v>14</v>
      </c>
      <c r="G51" s="76">
        <v>48</v>
      </c>
      <c r="H51" s="81">
        <f>AB51</f>
        <v>2</v>
      </c>
      <c r="I51" s="76">
        <f t="shared" si="5"/>
        <v>50</v>
      </c>
      <c r="J51" s="76"/>
      <c r="K51" s="76"/>
      <c r="L51" s="76"/>
      <c r="M51" s="76"/>
      <c r="N51" s="76"/>
      <c r="O51" s="76">
        <f t="shared" si="27"/>
        <v>0</v>
      </c>
      <c r="P51" s="76"/>
      <c r="Q51" s="76">
        <v>16</v>
      </c>
      <c r="R51" s="76">
        <f t="shared" si="7"/>
        <v>16</v>
      </c>
      <c r="S51" s="76">
        <v>14</v>
      </c>
      <c r="T51" s="76">
        <f t="shared" si="7"/>
        <v>30</v>
      </c>
      <c r="U51" s="76"/>
      <c r="V51" s="76">
        <f t="shared" si="8"/>
        <v>30</v>
      </c>
      <c r="W51" s="76"/>
      <c r="X51" s="76">
        <v>16</v>
      </c>
      <c r="Y51" s="76">
        <f t="shared" si="9"/>
        <v>16</v>
      </c>
      <c r="Z51" s="76"/>
      <c r="AA51" s="76">
        <v>18</v>
      </c>
      <c r="AB51" s="76">
        <v>2</v>
      </c>
      <c r="AC51" s="76">
        <f t="shared" si="10"/>
        <v>20</v>
      </c>
      <c r="AD51" s="76"/>
      <c r="AE51" s="73"/>
      <c r="AF51" s="76"/>
      <c r="AG51" s="73"/>
      <c r="AH51" s="76"/>
      <c r="AI51" s="73">
        <f t="shared" si="15"/>
        <v>0</v>
      </c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</row>
    <row r="52" spans="1:174" ht="24.75" customHeight="1">
      <c r="A52" s="93"/>
      <c r="B52" s="19" t="s">
        <v>15</v>
      </c>
      <c r="C52" s="20">
        <f t="shared" si="25"/>
        <v>222.2</v>
      </c>
      <c r="D52" s="13">
        <f>L52+Q52+X52+Z52</f>
        <v>-113.5</v>
      </c>
      <c r="E52" s="20">
        <f t="shared" si="1"/>
        <v>108.69999999999999</v>
      </c>
      <c r="F52" s="55">
        <f t="shared" si="2"/>
        <v>0</v>
      </c>
      <c r="G52" s="76">
        <f t="shared" si="3"/>
        <v>108.69999999999999</v>
      </c>
      <c r="H52" s="81">
        <f t="shared" si="4"/>
        <v>0</v>
      </c>
      <c r="I52" s="76">
        <f t="shared" si="5"/>
        <v>108.69999999999999</v>
      </c>
      <c r="J52" s="76">
        <v>51.7</v>
      </c>
      <c r="K52" s="76">
        <v>57</v>
      </c>
      <c r="L52" s="76"/>
      <c r="M52" s="76">
        <f t="shared" si="6"/>
        <v>57</v>
      </c>
      <c r="N52" s="76"/>
      <c r="O52" s="76">
        <f t="shared" si="27"/>
        <v>57</v>
      </c>
      <c r="P52" s="76">
        <v>57</v>
      </c>
      <c r="Q52" s="76">
        <v>-57</v>
      </c>
      <c r="R52" s="76">
        <f t="shared" si="7"/>
        <v>0</v>
      </c>
      <c r="S52" s="76"/>
      <c r="T52" s="76">
        <f t="shared" si="7"/>
        <v>0</v>
      </c>
      <c r="U52" s="76"/>
      <c r="V52" s="76">
        <f t="shared" si="8"/>
        <v>0</v>
      </c>
      <c r="W52" s="76">
        <v>56.5</v>
      </c>
      <c r="X52" s="76">
        <v>-56.5</v>
      </c>
      <c r="Y52" s="76">
        <f t="shared" si="9"/>
        <v>0</v>
      </c>
      <c r="Z52" s="76"/>
      <c r="AA52" s="76">
        <f t="shared" si="9"/>
        <v>0</v>
      </c>
      <c r="AB52" s="76"/>
      <c r="AC52" s="76">
        <f t="shared" si="10"/>
        <v>0</v>
      </c>
      <c r="AD52" s="76">
        <f t="shared" si="26"/>
        <v>0</v>
      </c>
      <c r="AE52" s="73">
        <f t="shared" si="11"/>
        <v>0</v>
      </c>
      <c r="AF52" s="76">
        <f t="shared" si="12"/>
        <v>0</v>
      </c>
      <c r="AG52" s="73">
        <f aca="true" t="shared" si="28" ref="AG52:AG62">AO52+AT52+BA52</f>
        <v>0</v>
      </c>
      <c r="AH52" s="76">
        <f aca="true" t="shared" si="29" ref="AH52:AH62">AF52+AG52</f>
        <v>0</v>
      </c>
      <c r="AI52" s="73">
        <f t="shared" si="15"/>
        <v>0</v>
      </c>
      <c r="AJ52" s="76">
        <f>AH52+AI52</f>
        <v>0</v>
      </c>
      <c r="AK52" s="76"/>
      <c r="AL52" s="76"/>
      <c r="AM52" s="76"/>
      <c r="AN52" s="76">
        <f t="shared" si="17"/>
        <v>0</v>
      </c>
      <c r="AO52" s="76"/>
      <c r="AP52" s="76">
        <f aca="true" t="shared" si="30" ref="AP52:AP62">AN52+AO52</f>
        <v>0</v>
      </c>
      <c r="AQ52" s="76"/>
      <c r="AR52" s="76"/>
      <c r="AS52" s="76">
        <f t="shared" si="19"/>
        <v>0</v>
      </c>
      <c r="AT52" s="76"/>
      <c r="AU52" s="76">
        <f t="shared" si="19"/>
        <v>0</v>
      </c>
      <c r="AV52" s="76"/>
      <c r="AW52" s="76">
        <f>AU52+AV52</f>
        <v>0</v>
      </c>
      <c r="AX52" s="76"/>
      <c r="AY52" s="76"/>
      <c r="AZ52" s="76">
        <f t="shared" si="21"/>
        <v>0</v>
      </c>
      <c r="BA52" s="76"/>
      <c r="BB52" s="76">
        <f t="shared" si="21"/>
        <v>0</v>
      </c>
      <c r="BC52" s="76"/>
      <c r="BD52" s="76">
        <f>BB52+BC52</f>
        <v>0</v>
      </c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</row>
    <row r="53" spans="1:174" ht="24.75" customHeight="1">
      <c r="A53" s="93"/>
      <c r="B53" s="19" t="s">
        <v>44</v>
      </c>
      <c r="C53" s="20"/>
      <c r="D53" s="13">
        <f>L53+Q53+X53+Z53</f>
        <v>113.5</v>
      </c>
      <c r="E53" s="20">
        <f t="shared" si="1"/>
        <v>113.5</v>
      </c>
      <c r="F53" s="55">
        <f t="shared" si="2"/>
        <v>5</v>
      </c>
      <c r="G53" s="76">
        <v>117.5</v>
      </c>
      <c r="H53" s="81">
        <f>AB53</f>
        <v>-1.2</v>
      </c>
      <c r="I53" s="76">
        <f>G53+H53</f>
        <v>116.3</v>
      </c>
      <c r="J53" s="76"/>
      <c r="K53" s="76"/>
      <c r="L53" s="76"/>
      <c r="M53" s="76"/>
      <c r="N53" s="76"/>
      <c r="O53" s="76">
        <v>57</v>
      </c>
      <c r="P53" s="76"/>
      <c r="Q53" s="76">
        <v>57</v>
      </c>
      <c r="R53" s="76">
        <f t="shared" si="7"/>
        <v>57</v>
      </c>
      <c r="S53" s="76">
        <v>5</v>
      </c>
      <c r="T53" s="76">
        <f t="shared" si="7"/>
        <v>62</v>
      </c>
      <c r="U53" s="76"/>
      <c r="V53" s="76">
        <f t="shared" si="8"/>
        <v>62</v>
      </c>
      <c r="W53" s="76"/>
      <c r="X53" s="76">
        <v>56.5</v>
      </c>
      <c r="Y53" s="76">
        <f t="shared" si="9"/>
        <v>56.5</v>
      </c>
      <c r="Z53" s="76"/>
      <c r="AA53" s="76">
        <v>55.5</v>
      </c>
      <c r="AB53" s="76">
        <v>-1.2</v>
      </c>
      <c r="AC53" s="76">
        <f t="shared" si="10"/>
        <v>54.3</v>
      </c>
      <c r="AD53" s="76"/>
      <c r="AE53" s="73"/>
      <c r="AF53" s="76"/>
      <c r="AG53" s="73"/>
      <c r="AH53" s="76"/>
      <c r="AI53" s="73">
        <f t="shared" si="15"/>
        <v>0</v>
      </c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</row>
    <row r="54" spans="1:174" ht="24.75" customHeight="1">
      <c r="A54" s="93"/>
      <c r="B54" s="19" t="s">
        <v>16</v>
      </c>
      <c r="C54" s="20">
        <f t="shared" si="25"/>
        <v>86.6</v>
      </c>
      <c r="D54" s="13">
        <f>L54+Q54+X54+Z54</f>
        <v>-44</v>
      </c>
      <c r="E54" s="20">
        <f t="shared" si="1"/>
        <v>42.599999999999994</v>
      </c>
      <c r="F54" s="55">
        <f t="shared" si="2"/>
        <v>0</v>
      </c>
      <c r="G54" s="76">
        <f t="shared" si="3"/>
        <v>42.599999999999994</v>
      </c>
      <c r="H54" s="81">
        <f t="shared" si="4"/>
        <v>0</v>
      </c>
      <c r="I54" s="76">
        <f>G54+H54</f>
        <v>42.599999999999994</v>
      </c>
      <c r="J54" s="76">
        <v>20.6</v>
      </c>
      <c r="K54" s="76">
        <v>22</v>
      </c>
      <c r="L54" s="76"/>
      <c r="M54" s="76">
        <f t="shared" si="6"/>
        <v>22</v>
      </c>
      <c r="N54" s="76"/>
      <c r="O54" s="76">
        <f t="shared" si="27"/>
        <v>22</v>
      </c>
      <c r="P54" s="76">
        <v>22</v>
      </c>
      <c r="Q54" s="76">
        <v>-22</v>
      </c>
      <c r="R54" s="76">
        <f t="shared" si="7"/>
        <v>0</v>
      </c>
      <c r="S54" s="76"/>
      <c r="T54" s="76">
        <f t="shared" si="7"/>
        <v>0</v>
      </c>
      <c r="U54" s="76"/>
      <c r="V54" s="76">
        <f t="shared" si="8"/>
        <v>0</v>
      </c>
      <c r="W54" s="76">
        <v>22</v>
      </c>
      <c r="X54" s="76">
        <v>-22</v>
      </c>
      <c r="Y54" s="76">
        <f t="shared" si="9"/>
        <v>0</v>
      </c>
      <c r="Z54" s="76"/>
      <c r="AA54" s="76">
        <f t="shared" si="9"/>
        <v>0</v>
      </c>
      <c r="AB54" s="76"/>
      <c r="AC54" s="76">
        <f t="shared" si="10"/>
        <v>0</v>
      </c>
      <c r="AD54" s="76">
        <f t="shared" si="26"/>
        <v>0</v>
      </c>
      <c r="AE54" s="73">
        <f t="shared" si="11"/>
        <v>0</v>
      </c>
      <c r="AF54" s="76">
        <f t="shared" si="12"/>
        <v>0</v>
      </c>
      <c r="AG54" s="73">
        <f t="shared" si="28"/>
        <v>0</v>
      </c>
      <c r="AH54" s="76">
        <f t="shared" si="29"/>
        <v>0</v>
      </c>
      <c r="AI54" s="73">
        <f t="shared" si="15"/>
        <v>0</v>
      </c>
      <c r="AJ54" s="76">
        <f>AH54+AI54</f>
        <v>0</v>
      </c>
      <c r="AK54" s="76"/>
      <c r="AL54" s="76"/>
      <c r="AM54" s="76"/>
      <c r="AN54" s="76">
        <f t="shared" si="17"/>
        <v>0</v>
      </c>
      <c r="AO54" s="76"/>
      <c r="AP54" s="76">
        <f t="shared" si="30"/>
        <v>0</v>
      </c>
      <c r="AQ54" s="76"/>
      <c r="AR54" s="76"/>
      <c r="AS54" s="76">
        <f t="shared" si="19"/>
        <v>0</v>
      </c>
      <c r="AT54" s="76"/>
      <c r="AU54" s="76">
        <f t="shared" si="19"/>
        <v>0</v>
      </c>
      <c r="AV54" s="76"/>
      <c r="AW54" s="76">
        <f>AU54+AV54</f>
        <v>0</v>
      </c>
      <c r="AX54" s="76"/>
      <c r="AY54" s="76"/>
      <c r="AZ54" s="76">
        <f t="shared" si="21"/>
        <v>0</v>
      </c>
      <c r="BA54" s="76"/>
      <c r="BB54" s="76">
        <f t="shared" si="21"/>
        <v>0</v>
      </c>
      <c r="BC54" s="76"/>
      <c r="BD54" s="76">
        <f>BB54+BC54</f>
        <v>0</v>
      </c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</row>
    <row r="55" spans="1:174" ht="24.75" customHeight="1">
      <c r="A55" s="93"/>
      <c r="B55" s="19" t="s">
        <v>45</v>
      </c>
      <c r="C55" s="20"/>
      <c r="D55" s="13">
        <f>L55+Q55+X55+Z55</f>
        <v>44</v>
      </c>
      <c r="E55" s="20">
        <f t="shared" si="1"/>
        <v>44</v>
      </c>
      <c r="F55" s="55">
        <f>N55+S55+Z55</f>
        <v>12</v>
      </c>
      <c r="G55" s="76">
        <v>55</v>
      </c>
      <c r="H55" s="81">
        <f>AB55</f>
        <v>-0.8</v>
      </c>
      <c r="I55" s="76">
        <f>G55+H55</f>
        <v>54.2</v>
      </c>
      <c r="J55" s="76"/>
      <c r="K55" s="76"/>
      <c r="L55" s="76"/>
      <c r="M55" s="76"/>
      <c r="N55" s="76"/>
      <c r="O55" s="76">
        <f t="shared" si="27"/>
        <v>0</v>
      </c>
      <c r="P55" s="76"/>
      <c r="Q55" s="76">
        <v>22</v>
      </c>
      <c r="R55" s="76">
        <v>22</v>
      </c>
      <c r="S55" s="76">
        <v>12</v>
      </c>
      <c r="T55" s="76">
        <f t="shared" si="7"/>
        <v>34</v>
      </c>
      <c r="U55" s="76"/>
      <c r="V55" s="76">
        <f t="shared" si="8"/>
        <v>34</v>
      </c>
      <c r="W55" s="76"/>
      <c r="X55" s="76">
        <v>22</v>
      </c>
      <c r="Y55" s="76">
        <f t="shared" si="9"/>
        <v>22</v>
      </c>
      <c r="Z55" s="76"/>
      <c r="AA55" s="76">
        <v>21</v>
      </c>
      <c r="AB55" s="76">
        <v>-0.8</v>
      </c>
      <c r="AC55" s="76">
        <f t="shared" si="10"/>
        <v>20.2</v>
      </c>
      <c r="AD55" s="76"/>
      <c r="AE55" s="73"/>
      <c r="AF55" s="76"/>
      <c r="AG55" s="73"/>
      <c r="AH55" s="76"/>
      <c r="AI55" s="73">
        <f t="shared" si="15"/>
        <v>0</v>
      </c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</row>
    <row r="56" spans="1:174" ht="24.75" customHeight="1">
      <c r="A56" s="93"/>
      <c r="B56" s="19" t="s">
        <v>41</v>
      </c>
      <c r="C56" s="20">
        <f t="shared" si="25"/>
        <v>219.4</v>
      </c>
      <c r="D56" s="13">
        <f t="shared" si="0"/>
        <v>0</v>
      </c>
      <c r="E56" s="20">
        <f t="shared" si="1"/>
        <v>219.4</v>
      </c>
      <c r="F56" s="13">
        <f t="shared" si="2"/>
        <v>6</v>
      </c>
      <c r="G56" s="76">
        <f t="shared" si="3"/>
        <v>225.4</v>
      </c>
      <c r="H56" s="81">
        <f t="shared" si="4"/>
        <v>0</v>
      </c>
      <c r="I56" s="76">
        <f aca="true" t="shared" si="31" ref="I56:I71">G56+H56</f>
        <v>225.4</v>
      </c>
      <c r="J56" s="76">
        <v>51.4</v>
      </c>
      <c r="K56" s="76">
        <v>56</v>
      </c>
      <c r="L56" s="76"/>
      <c r="M56" s="76">
        <f t="shared" si="6"/>
        <v>56</v>
      </c>
      <c r="N56" s="76"/>
      <c r="O56" s="76">
        <f t="shared" si="27"/>
        <v>56</v>
      </c>
      <c r="P56" s="76">
        <v>56</v>
      </c>
      <c r="Q56" s="76"/>
      <c r="R56" s="76">
        <f t="shared" si="7"/>
        <v>56</v>
      </c>
      <c r="S56" s="76">
        <v>6</v>
      </c>
      <c r="T56" s="76">
        <f t="shared" si="7"/>
        <v>62</v>
      </c>
      <c r="U56" s="76"/>
      <c r="V56" s="76">
        <f t="shared" si="8"/>
        <v>62</v>
      </c>
      <c r="W56" s="76">
        <v>56</v>
      </c>
      <c r="X56" s="76"/>
      <c r="Y56" s="76">
        <f t="shared" si="9"/>
        <v>56</v>
      </c>
      <c r="Z56" s="76"/>
      <c r="AA56" s="76">
        <f t="shared" si="9"/>
        <v>56</v>
      </c>
      <c r="AB56" s="76"/>
      <c r="AC56" s="76">
        <f t="shared" si="10"/>
        <v>56</v>
      </c>
      <c r="AD56" s="76">
        <f t="shared" si="26"/>
        <v>0</v>
      </c>
      <c r="AE56" s="73">
        <f t="shared" si="11"/>
        <v>0</v>
      </c>
      <c r="AF56" s="76">
        <f t="shared" si="12"/>
        <v>0</v>
      </c>
      <c r="AG56" s="73">
        <f t="shared" si="28"/>
        <v>0</v>
      </c>
      <c r="AH56" s="76">
        <f t="shared" si="29"/>
        <v>0</v>
      </c>
      <c r="AI56" s="73">
        <f t="shared" si="15"/>
        <v>0</v>
      </c>
      <c r="AJ56" s="76">
        <f aca="true" t="shared" si="32" ref="AJ56:AJ62">AH56+AI56</f>
        <v>0</v>
      </c>
      <c r="AK56" s="76"/>
      <c r="AL56" s="76"/>
      <c r="AM56" s="76"/>
      <c r="AN56" s="76">
        <f t="shared" si="17"/>
        <v>0</v>
      </c>
      <c r="AO56" s="76"/>
      <c r="AP56" s="76">
        <f t="shared" si="30"/>
        <v>0</v>
      </c>
      <c r="AQ56" s="76"/>
      <c r="AR56" s="76"/>
      <c r="AS56" s="76">
        <f t="shared" si="19"/>
        <v>0</v>
      </c>
      <c r="AT56" s="76"/>
      <c r="AU56" s="76">
        <f t="shared" si="19"/>
        <v>0</v>
      </c>
      <c r="AV56" s="76"/>
      <c r="AW56" s="76">
        <f aca="true" t="shared" si="33" ref="AW56:AW62">AU56+AV56</f>
        <v>0</v>
      </c>
      <c r="AX56" s="76"/>
      <c r="AY56" s="76"/>
      <c r="AZ56" s="76">
        <f t="shared" si="21"/>
        <v>0</v>
      </c>
      <c r="BA56" s="76"/>
      <c r="BB56" s="76">
        <f t="shared" si="21"/>
        <v>0</v>
      </c>
      <c r="BC56" s="76"/>
      <c r="BD56" s="76">
        <f aca="true" t="shared" si="34" ref="BD56:BD62">BB56+BC56</f>
        <v>0</v>
      </c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</row>
    <row r="57" spans="1:174" s="28" customFormat="1" ht="24.75" customHeight="1">
      <c r="A57" s="49"/>
      <c r="B57" s="26" t="s">
        <v>25</v>
      </c>
      <c r="C57" s="13">
        <f t="shared" si="25"/>
        <v>5447.799999999999</v>
      </c>
      <c r="D57" s="13">
        <f t="shared" si="0"/>
        <v>0</v>
      </c>
      <c r="E57" s="13">
        <f t="shared" si="1"/>
        <v>5447.799999999999</v>
      </c>
      <c r="F57" s="13">
        <f t="shared" si="2"/>
        <v>37</v>
      </c>
      <c r="G57" s="73">
        <f>G59</f>
        <v>5580.999999999999</v>
      </c>
      <c r="H57" s="73">
        <f t="shared" si="4"/>
        <v>0</v>
      </c>
      <c r="I57" s="73">
        <f t="shared" si="31"/>
        <v>5580.999999999999</v>
      </c>
      <c r="J57" s="73">
        <f>J59</f>
        <v>4995.299999999999</v>
      </c>
      <c r="K57" s="73">
        <f>K59</f>
        <v>151</v>
      </c>
      <c r="L57" s="73">
        <f>L59</f>
        <v>0</v>
      </c>
      <c r="M57" s="73">
        <f t="shared" si="6"/>
        <v>151</v>
      </c>
      <c r="N57" s="73">
        <f>N59</f>
        <v>0</v>
      </c>
      <c r="O57" s="73">
        <f>M57+N57</f>
        <v>151</v>
      </c>
      <c r="P57" s="73">
        <f>P59</f>
        <v>151</v>
      </c>
      <c r="Q57" s="73">
        <f>Q59</f>
        <v>0</v>
      </c>
      <c r="R57" s="73">
        <f t="shared" si="7"/>
        <v>151</v>
      </c>
      <c r="S57" s="73">
        <f>S59</f>
        <v>37</v>
      </c>
      <c r="T57" s="73">
        <f t="shared" si="7"/>
        <v>188</v>
      </c>
      <c r="U57" s="73">
        <f>U59</f>
        <v>0</v>
      </c>
      <c r="V57" s="73">
        <f t="shared" si="8"/>
        <v>188</v>
      </c>
      <c r="W57" s="73">
        <f>W59</f>
        <v>150.5</v>
      </c>
      <c r="X57" s="73">
        <f>X59</f>
        <v>0</v>
      </c>
      <c r="Y57" s="73">
        <f t="shared" si="9"/>
        <v>150.5</v>
      </c>
      <c r="Z57" s="73">
        <f>Z59</f>
        <v>0</v>
      </c>
      <c r="AA57" s="73">
        <f>AA59</f>
        <v>246.7</v>
      </c>
      <c r="AB57" s="73">
        <f>AB59</f>
        <v>0</v>
      </c>
      <c r="AC57" s="73">
        <f t="shared" si="10"/>
        <v>246.7</v>
      </c>
      <c r="AD57" s="73">
        <f t="shared" si="26"/>
        <v>10.5</v>
      </c>
      <c r="AE57" s="73">
        <f t="shared" si="11"/>
        <v>0</v>
      </c>
      <c r="AF57" s="73">
        <f t="shared" si="12"/>
        <v>10.5</v>
      </c>
      <c r="AG57" s="73">
        <f t="shared" si="28"/>
        <v>0</v>
      </c>
      <c r="AH57" s="73">
        <f>AH59</f>
        <v>106.7</v>
      </c>
      <c r="AI57" s="73">
        <f t="shared" si="15"/>
        <v>0</v>
      </c>
      <c r="AJ57" s="73">
        <f t="shared" si="32"/>
        <v>106.7</v>
      </c>
      <c r="AK57" s="73">
        <f>AK59</f>
        <v>10.5</v>
      </c>
      <c r="AL57" s="73">
        <f>AL59</f>
        <v>0</v>
      </c>
      <c r="AM57" s="73">
        <f>AM59</f>
        <v>0</v>
      </c>
      <c r="AN57" s="73">
        <f t="shared" si="17"/>
        <v>0</v>
      </c>
      <c r="AO57" s="73">
        <f>AO59</f>
        <v>0</v>
      </c>
      <c r="AP57" s="73">
        <f t="shared" si="30"/>
        <v>0</v>
      </c>
      <c r="AQ57" s="73">
        <f>AQ59</f>
        <v>0</v>
      </c>
      <c r="AR57" s="73">
        <f>AR59</f>
        <v>0</v>
      </c>
      <c r="AS57" s="73">
        <f t="shared" si="19"/>
        <v>0</v>
      </c>
      <c r="AT57" s="73">
        <f>AT59</f>
        <v>0</v>
      </c>
      <c r="AU57" s="73">
        <f t="shared" si="19"/>
        <v>0</v>
      </c>
      <c r="AV57" s="73">
        <f>AV59</f>
        <v>0</v>
      </c>
      <c r="AW57" s="73">
        <f t="shared" si="33"/>
        <v>0</v>
      </c>
      <c r="AX57" s="73">
        <f>AX59</f>
        <v>0</v>
      </c>
      <c r="AY57" s="73">
        <f>AY59</f>
        <v>0</v>
      </c>
      <c r="AZ57" s="73">
        <f t="shared" si="21"/>
        <v>0</v>
      </c>
      <c r="BA57" s="73">
        <f>BA59</f>
        <v>0</v>
      </c>
      <c r="BB57" s="73">
        <f t="shared" si="21"/>
        <v>0</v>
      </c>
      <c r="BC57" s="73">
        <f>BC59</f>
        <v>0</v>
      </c>
      <c r="BD57" s="73">
        <f>BD59</f>
        <v>96.2</v>
      </c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</row>
    <row r="58" spans="1:174" ht="19.5" customHeight="1">
      <c r="A58" s="50"/>
      <c r="B58" s="46" t="s">
        <v>12</v>
      </c>
      <c r="C58" s="20"/>
      <c r="D58" s="13">
        <f t="shared" si="0"/>
        <v>0</v>
      </c>
      <c r="E58" s="20">
        <f t="shared" si="1"/>
        <v>0</v>
      </c>
      <c r="F58" s="13">
        <f t="shared" si="2"/>
        <v>0</v>
      </c>
      <c r="G58" s="76">
        <f t="shared" si="3"/>
        <v>0</v>
      </c>
      <c r="H58" s="73">
        <f t="shared" si="4"/>
        <v>0</v>
      </c>
      <c r="I58" s="76">
        <f t="shared" si="31"/>
        <v>0</v>
      </c>
      <c r="J58" s="76"/>
      <c r="K58" s="76"/>
      <c r="L58" s="76"/>
      <c r="M58" s="76">
        <f t="shared" si="6"/>
        <v>0</v>
      </c>
      <c r="N58" s="76"/>
      <c r="O58" s="76"/>
      <c r="P58" s="76"/>
      <c r="Q58" s="76"/>
      <c r="R58" s="76">
        <f t="shared" si="7"/>
        <v>0</v>
      </c>
      <c r="S58" s="76"/>
      <c r="T58" s="76">
        <f t="shared" si="7"/>
        <v>0</v>
      </c>
      <c r="U58" s="76"/>
      <c r="V58" s="76">
        <f t="shared" si="8"/>
        <v>0</v>
      </c>
      <c r="W58" s="76"/>
      <c r="X58" s="76"/>
      <c r="Y58" s="76">
        <f t="shared" si="9"/>
        <v>0</v>
      </c>
      <c r="Z58" s="76"/>
      <c r="AA58" s="76">
        <f t="shared" si="9"/>
        <v>0</v>
      </c>
      <c r="AB58" s="76"/>
      <c r="AC58" s="76">
        <f t="shared" si="10"/>
        <v>0</v>
      </c>
      <c r="AD58" s="76"/>
      <c r="AE58" s="73">
        <f t="shared" si="11"/>
        <v>0</v>
      </c>
      <c r="AF58" s="76">
        <f t="shared" si="12"/>
        <v>0</v>
      </c>
      <c r="AG58" s="73">
        <f t="shared" si="28"/>
        <v>0</v>
      </c>
      <c r="AH58" s="76">
        <f t="shared" si="29"/>
        <v>0</v>
      </c>
      <c r="AI58" s="73">
        <f t="shared" si="15"/>
        <v>0</v>
      </c>
      <c r="AJ58" s="76">
        <f t="shared" si="32"/>
        <v>0</v>
      </c>
      <c r="AK58" s="76"/>
      <c r="AL58" s="76"/>
      <c r="AM58" s="76"/>
      <c r="AN58" s="76">
        <f t="shared" si="17"/>
        <v>0</v>
      </c>
      <c r="AO58" s="76"/>
      <c r="AP58" s="76">
        <f t="shared" si="30"/>
        <v>0</v>
      </c>
      <c r="AQ58" s="76"/>
      <c r="AR58" s="76"/>
      <c r="AS58" s="76">
        <f t="shared" si="19"/>
        <v>0</v>
      </c>
      <c r="AT58" s="76"/>
      <c r="AU58" s="76">
        <f t="shared" si="19"/>
        <v>0</v>
      </c>
      <c r="AV58" s="76"/>
      <c r="AW58" s="76">
        <f t="shared" si="33"/>
        <v>0</v>
      </c>
      <c r="AX58" s="76"/>
      <c r="AY58" s="76"/>
      <c r="AZ58" s="76">
        <f t="shared" si="21"/>
        <v>0</v>
      </c>
      <c r="BA58" s="76"/>
      <c r="BB58" s="76">
        <f t="shared" si="21"/>
        <v>0</v>
      </c>
      <c r="BC58" s="76"/>
      <c r="BD58" s="76">
        <f t="shared" si="34"/>
        <v>0</v>
      </c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</row>
    <row r="59" spans="1:174" ht="24.75" customHeight="1">
      <c r="A59" s="51"/>
      <c r="B59" s="47" t="s">
        <v>11</v>
      </c>
      <c r="C59" s="20">
        <f>J59+K59+P59+W59</f>
        <v>5447.799999999999</v>
      </c>
      <c r="D59" s="13">
        <f t="shared" si="0"/>
        <v>0</v>
      </c>
      <c r="E59" s="20">
        <f t="shared" si="1"/>
        <v>5447.799999999999</v>
      </c>
      <c r="F59" s="13">
        <f t="shared" si="2"/>
        <v>37</v>
      </c>
      <c r="G59" s="76">
        <f>G61+G70+G71</f>
        <v>5580.999999999999</v>
      </c>
      <c r="H59" s="73">
        <f t="shared" si="4"/>
        <v>0</v>
      </c>
      <c r="I59" s="76">
        <f t="shared" si="31"/>
        <v>5580.999999999999</v>
      </c>
      <c r="J59" s="76">
        <f>J61+J70+J71</f>
        <v>4995.299999999999</v>
      </c>
      <c r="K59" s="76">
        <f>K61+K70+K71</f>
        <v>151</v>
      </c>
      <c r="L59" s="76">
        <f>L61+L70+L71</f>
        <v>0</v>
      </c>
      <c r="M59" s="76">
        <f t="shared" si="6"/>
        <v>151</v>
      </c>
      <c r="N59" s="76">
        <f>N61+N70+N71</f>
        <v>0</v>
      </c>
      <c r="O59" s="76">
        <f>M59+N59</f>
        <v>151</v>
      </c>
      <c r="P59" s="76">
        <f>P61+P70+P71</f>
        <v>151</v>
      </c>
      <c r="Q59" s="76">
        <f>Q61+Q70+Q71</f>
        <v>0</v>
      </c>
      <c r="R59" s="76">
        <f t="shared" si="7"/>
        <v>151</v>
      </c>
      <c r="S59" s="76">
        <f>S61+S70+S71</f>
        <v>37</v>
      </c>
      <c r="T59" s="76">
        <f t="shared" si="7"/>
        <v>188</v>
      </c>
      <c r="U59" s="84">
        <f>U61+U70+U71</f>
        <v>0</v>
      </c>
      <c r="V59" s="76">
        <f t="shared" si="8"/>
        <v>188</v>
      </c>
      <c r="W59" s="76">
        <f>W61+W70+W71</f>
        <v>150.5</v>
      </c>
      <c r="X59" s="76">
        <f>X61+X70+X71</f>
        <v>0</v>
      </c>
      <c r="Y59" s="76">
        <f t="shared" si="9"/>
        <v>150.5</v>
      </c>
      <c r="Z59" s="76">
        <f>Z61+Z70+Z71</f>
        <v>0</v>
      </c>
      <c r="AA59" s="76">
        <f>AA61</f>
        <v>246.7</v>
      </c>
      <c r="AB59" s="76">
        <f>AB61+AB70+AB71</f>
        <v>0</v>
      </c>
      <c r="AC59" s="76">
        <f t="shared" si="10"/>
        <v>246.7</v>
      </c>
      <c r="AD59" s="76">
        <f>AK59+AL59+AQ59+AX59</f>
        <v>10.5</v>
      </c>
      <c r="AE59" s="73">
        <f t="shared" si="11"/>
        <v>0</v>
      </c>
      <c r="AF59" s="76">
        <f t="shared" si="12"/>
        <v>10.5</v>
      </c>
      <c r="AG59" s="73">
        <f t="shared" si="28"/>
        <v>0</v>
      </c>
      <c r="AH59" s="76">
        <f>AH61</f>
        <v>106.7</v>
      </c>
      <c r="AI59" s="73">
        <f t="shared" si="15"/>
        <v>0</v>
      </c>
      <c r="AJ59" s="76">
        <f t="shared" si="32"/>
        <v>106.7</v>
      </c>
      <c r="AK59" s="76">
        <f>AK61+AK70+AK71</f>
        <v>10.5</v>
      </c>
      <c r="AL59" s="76">
        <f>AL61+AL70+AL71</f>
        <v>0</v>
      </c>
      <c r="AM59" s="76">
        <f>AM61+AM70+AM71</f>
        <v>0</v>
      </c>
      <c r="AN59" s="76">
        <f t="shared" si="17"/>
        <v>0</v>
      </c>
      <c r="AO59" s="76">
        <f>AO61+AO70+AO71</f>
        <v>0</v>
      </c>
      <c r="AP59" s="76">
        <f t="shared" si="30"/>
        <v>0</v>
      </c>
      <c r="AQ59" s="76">
        <f>AQ61+AQ70+AQ71</f>
        <v>0</v>
      </c>
      <c r="AR59" s="76">
        <f>AR61+AR70+AR71</f>
        <v>0</v>
      </c>
      <c r="AS59" s="76">
        <f t="shared" si="19"/>
        <v>0</v>
      </c>
      <c r="AT59" s="76">
        <f>AT61+AT70+AT71</f>
        <v>0</v>
      </c>
      <c r="AU59" s="76">
        <f t="shared" si="19"/>
        <v>0</v>
      </c>
      <c r="AV59" s="76">
        <f>AV61+AV70+AV71</f>
        <v>0</v>
      </c>
      <c r="AW59" s="76">
        <f t="shared" si="33"/>
        <v>0</v>
      </c>
      <c r="AX59" s="76">
        <f>AX61+AX70+AX71</f>
        <v>0</v>
      </c>
      <c r="AY59" s="76">
        <f>AY61+AY70+AY71</f>
        <v>0</v>
      </c>
      <c r="AZ59" s="76">
        <f t="shared" si="21"/>
        <v>0</v>
      </c>
      <c r="BA59" s="76">
        <f>BA61+BA70+BA71</f>
        <v>0</v>
      </c>
      <c r="BB59" s="76">
        <f t="shared" si="21"/>
        <v>0</v>
      </c>
      <c r="BC59" s="76">
        <f>BC61+BC70+BC71</f>
        <v>0</v>
      </c>
      <c r="BD59" s="76">
        <f>BD61</f>
        <v>96.2</v>
      </c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</row>
    <row r="60" spans="1:174" ht="19.5" customHeight="1">
      <c r="A60" s="51"/>
      <c r="B60" s="46" t="s">
        <v>12</v>
      </c>
      <c r="C60" s="20"/>
      <c r="D60" s="13">
        <f t="shared" si="0"/>
        <v>0</v>
      </c>
      <c r="E60" s="20">
        <f t="shared" si="1"/>
        <v>0</v>
      </c>
      <c r="F60" s="13">
        <f t="shared" si="2"/>
        <v>0</v>
      </c>
      <c r="G60" s="76">
        <f t="shared" si="3"/>
        <v>0</v>
      </c>
      <c r="H60" s="73">
        <f t="shared" si="4"/>
        <v>0</v>
      </c>
      <c r="I60" s="76">
        <f t="shared" si="31"/>
        <v>0</v>
      </c>
      <c r="J60" s="76"/>
      <c r="K60" s="76"/>
      <c r="L60" s="76"/>
      <c r="M60" s="76">
        <f t="shared" si="6"/>
        <v>0</v>
      </c>
      <c r="N60" s="76"/>
      <c r="O60" s="76"/>
      <c r="P60" s="76"/>
      <c r="Q60" s="76"/>
      <c r="R60" s="76">
        <f t="shared" si="7"/>
        <v>0</v>
      </c>
      <c r="S60" s="76"/>
      <c r="T60" s="76">
        <f t="shared" si="7"/>
        <v>0</v>
      </c>
      <c r="U60" s="76"/>
      <c r="V60" s="76">
        <f t="shared" si="8"/>
        <v>0</v>
      </c>
      <c r="W60" s="76"/>
      <c r="X60" s="76"/>
      <c r="Y60" s="76">
        <f t="shared" si="9"/>
        <v>0</v>
      </c>
      <c r="Z60" s="76"/>
      <c r="AA60" s="76">
        <f t="shared" si="9"/>
        <v>0</v>
      </c>
      <c r="AB60" s="76"/>
      <c r="AC60" s="76">
        <f t="shared" si="10"/>
        <v>0</v>
      </c>
      <c r="AD60" s="76"/>
      <c r="AE60" s="73">
        <f t="shared" si="11"/>
        <v>0</v>
      </c>
      <c r="AF60" s="76">
        <f t="shared" si="12"/>
        <v>0</v>
      </c>
      <c r="AG60" s="73">
        <f t="shared" si="28"/>
        <v>0</v>
      </c>
      <c r="AH60" s="76">
        <f t="shared" si="29"/>
        <v>0</v>
      </c>
      <c r="AI60" s="73">
        <f t="shared" si="15"/>
        <v>0</v>
      </c>
      <c r="AJ60" s="76">
        <f t="shared" si="32"/>
        <v>0</v>
      </c>
      <c r="AK60" s="76"/>
      <c r="AL60" s="76"/>
      <c r="AM60" s="76"/>
      <c r="AN60" s="76">
        <f t="shared" si="17"/>
        <v>0</v>
      </c>
      <c r="AO60" s="76"/>
      <c r="AP60" s="76">
        <f t="shared" si="30"/>
        <v>0</v>
      </c>
      <c r="AQ60" s="76"/>
      <c r="AR60" s="76"/>
      <c r="AS60" s="76">
        <f t="shared" si="19"/>
        <v>0</v>
      </c>
      <c r="AT60" s="76"/>
      <c r="AU60" s="76">
        <f t="shared" si="19"/>
        <v>0</v>
      </c>
      <c r="AV60" s="76"/>
      <c r="AW60" s="76">
        <f t="shared" si="33"/>
        <v>0</v>
      </c>
      <c r="AX60" s="76"/>
      <c r="AY60" s="76"/>
      <c r="AZ60" s="76">
        <f t="shared" si="21"/>
        <v>0</v>
      </c>
      <c r="BA60" s="76"/>
      <c r="BB60" s="76">
        <f t="shared" si="21"/>
        <v>0</v>
      </c>
      <c r="BC60" s="76"/>
      <c r="BD60" s="76">
        <f t="shared" si="34"/>
        <v>0</v>
      </c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</row>
    <row r="61" spans="1:174" ht="24.75" customHeight="1">
      <c r="A61" s="51"/>
      <c r="B61" s="46" t="s">
        <v>13</v>
      </c>
      <c r="C61" s="20">
        <f aca="true" t="shared" si="35" ref="C61:C71">J61+K61+P61+W61</f>
        <v>5310.099999999999</v>
      </c>
      <c r="D61" s="13">
        <f t="shared" si="0"/>
        <v>0</v>
      </c>
      <c r="E61" s="20">
        <f t="shared" si="1"/>
        <v>5310.099999999999</v>
      </c>
      <c r="F61" s="13">
        <f t="shared" si="2"/>
        <v>37</v>
      </c>
      <c r="G61" s="76">
        <f>G62+G63+G64+G65+G66+G67+G68+G69</f>
        <v>5443.299999999999</v>
      </c>
      <c r="H61" s="81">
        <f t="shared" si="4"/>
        <v>0</v>
      </c>
      <c r="I61" s="76">
        <f t="shared" si="31"/>
        <v>5443.299999999999</v>
      </c>
      <c r="J61" s="76">
        <f>J62+J64+J66+J68+J69</f>
        <v>4857.599999999999</v>
      </c>
      <c r="K61" s="76">
        <f>K62+K64+K66+K68+K69</f>
        <v>151</v>
      </c>
      <c r="L61" s="76">
        <f>L62+L64+L66+L68+L69</f>
        <v>0</v>
      </c>
      <c r="M61" s="76">
        <f t="shared" si="6"/>
        <v>151</v>
      </c>
      <c r="N61" s="76">
        <f>N62+N63+N64+N66+N68+N69</f>
        <v>0</v>
      </c>
      <c r="O61" s="76">
        <f aca="true" t="shared" si="36" ref="O61:O71">M61+N61</f>
        <v>151</v>
      </c>
      <c r="P61" s="76">
        <f>P62+P64+P66+P68+P69</f>
        <v>151</v>
      </c>
      <c r="Q61" s="76">
        <f>Q62+Q63+Q64+Q66+Q68+Q69+Q65+Q67</f>
        <v>0</v>
      </c>
      <c r="R61" s="76">
        <f t="shared" si="7"/>
        <v>151</v>
      </c>
      <c r="S61" s="76">
        <f>S62+S63+S64+S65+S66+S67+S68+S69</f>
        <v>37</v>
      </c>
      <c r="T61" s="76">
        <f t="shared" si="7"/>
        <v>188</v>
      </c>
      <c r="U61" s="76">
        <f>U62+U63+U64+U65+U66+U67+U68+U69</f>
        <v>0</v>
      </c>
      <c r="V61" s="76">
        <f t="shared" si="8"/>
        <v>188</v>
      </c>
      <c r="W61" s="76">
        <f>W62+W64+W66+W68+W69</f>
        <v>150.5</v>
      </c>
      <c r="X61" s="76">
        <f>X62+X63+X64+X66+X68+X69+X65+X67</f>
        <v>0</v>
      </c>
      <c r="Y61" s="76">
        <f t="shared" si="9"/>
        <v>150.5</v>
      </c>
      <c r="Z61" s="76">
        <f>Z62+Z63+Z64+Z65+Z66+Z67+Z68+Z69</f>
        <v>0</v>
      </c>
      <c r="AA61" s="76">
        <f>AA62+AA63+AA64+AA65+AA66+AA67+AA68+AA69</f>
        <v>246.7</v>
      </c>
      <c r="AB61" s="76">
        <f>AB62+AB63+AB64+AB65+AB66+AB67+AB68+AB69</f>
        <v>0</v>
      </c>
      <c r="AC61" s="76">
        <f t="shared" si="10"/>
        <v>246.7</v>
      </c>
      <c r="AD61" s="76">
        <f aca="true" t="shared" si="37" ref="AD61:AD71">AK61+AL61+AQ61+AX61</f>
        <v>10.5</v>
      </c>
      <c r="AE61" s="73">
        <f t="shared" si="11"/>
        <v>0</v>
      </c>
      <c r="AF61" s="76">
        <f t="shared" si="12"/>
        <v>10.5</v>
      </c>
      <c r="AG61" s="73">
        <f t="shared" si="28"/>
        <v>0</v>
      </c>
      <c r="AH61" s="76">
        <f>AH64+AH65</f>
        <v>106.7</v>
      </c>
      <c r="AI61" s="73">
        <f t="shared" si="15"/>
        <v>0</v>
      </c>
      <c r="AJ61" s="76">
        <f t="shared" si="32"/>
        <v>106.7</v>
      </c>
      <c r="AK61" s="76">
        <f>AK62+AK64+AK66+AK68+AK69</f>
        <v>10.5</v>
      </c>
      <c r="AL61" s="76">
        <f>AL62+AL64+AL66+AL68+AL69</f>
        <v>0</v>
      </c>
      <c r="AM61" s="76">
        <f>AM62+AM64+AM66+AM68+AM69</f>
        <v>0</v>
      </c>
      <c r="AN61" s="76">
        <f t="shared" si="17"/>
        <v>0</v>
      </c>
      <c r="AO61" s="76">
        <f>AO62+AO64+AO66+AO68+AO69</f>
        <v>0</v>
      </c>
      <c r="AP61" s="76">
        <f t="shared" si="30"/>
        <v>0</v>
      </c>
      <c r="AQ61" s="76">
        <f>AQ62+AQ64+AQ66+AQ68+AQ69</f>
        <v>0</v>
      </c>
      <c r="AR61" s="76">
        <f>AR62+AR64+AR66+AR68+AR69</f>
        <v>0</v>
      </c>
      <c r="AS61" s="76">
        <f t="shared" si="19"/>
        <v>0</v>
      </c>
      <c r="AT61" s="76">
        <f>AT62+AT64+AT66+AT68+AT69</f>
        <v>0</v>
      </c>
      <c r="AU61" s="76">
        <f t="shared" si="19"/>
        <v>0</v>
      </c>
      <c r="AV61" s="76">
        <f>AV62+AV64+AV66+AV68+AV69</f>
        <v>0</v>
      </c>
      <c r="AW61" s="76">
        <f t="shared" si="33"/>
        <v>0</v>
      </c>
      <c r="AX61" s="76">
        <f>AX62+AX64+AX66+AX68+AX69</f>
        <v>0</v>
      </c>
      <c r="AY61" s="76">
        <f>AY62+AY64+AY66+AY68+AY69</f>
        <v>0</v>
      </c>
      <c r="AZ61" s="76">
        <f t="shared" si="21"/>
        <v>0</v>
      </c>
      <c r="BA61" s="76">
        <f>BA62+BA64+BA66+BA68+BA69</f>
        <v>0</v>
      </c>
      <c r="BB61" s="76">
        <f t="shared" si="21"/>
        <v>0</v>
      </c>
      <c r="BC61" s="76">
        <f>BC62+BC64+BC66+BC68+BC69+BC65</f>
        <v>0</v>
      </c>
      <c r="BD61" s="76">
        <f>BD65</f>
        <v>96.2</v>
      </c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</row>
    <row r="62" spans="1:174" ht="24.75" customHeight="1">
      <c r="A62" s="51"/>
      <c r="B62" s="46" t="s">
        <v>14</v>
      </c>
      <c r="C62" s="20">
        <f t="shared" si="35"/>
        <v>405</v>
      </c>
      <c r="D62" s="55">
        <f t="shared" si="0"/>
        <v>-32</v>
      </c>
      <c r="E62" s="20">
        <f t="shared" si="1"/>
        <v>373</v>
      </c>
      <c r="F62" s="55">
        <f t="shared" si="2"/>
        <v>0</v>
      </c>
      <c r="G62" s="76">
        <f t="shared" si="3"/>
        <v>373</v>
      </c>
      <c r="H62" s="81">
        <f t="shared" si="4"/>
        <v>0</v>
      </c>
      <c r="I62" s="76">
        <f t="shared" si="31"/>
        <v>373</v>
      </c>
      <c r="J62" s="76">
        <f>J15+J32+J41+J50</f>
        <v>357</v>
      </c>
      <c r="K62" s="76">
        <f>K15+K32+K41+K50</f>
        <v>16</v>
      </c>
      <c r="L62" s="76">
        <f>L15+L32+L41+L50</f>
        <v>0</v>
      </c>
      <c r="M62" s="76">
        <f t="shared" si="6"/>
        <v>16</v>
      </c>
      <c r="N62" s="76">
        <f>N15+N32+N41+N50</f>
        <v>0</v>
      </c>
      <c r="O62" s="76">
        <f t="shared" si="36"/>
        <v>16</v>
      </c>
      <c r="P62" s="76">
        <f>P15+P32+P41+P50</f>
        <v>16</v>
      </c>
      <c r="Q62" s="76">
        <f>Q15+Q32+Q41+Q50</f>
        <v>-16</v>
      </c>
      <c r="R62" s="76">
        <f t="shared" si="7"/>
        <v>0</v>
      </c>
      <c r="S62" s="76">
        <f>S15+S32+S41+S50</f>
        <v>0</v>
      </c>
      <c r="T62" s="76">
        <f t="shared" si="7"/>
        <v>0</v>
      </c>
      <c r="U62" s="76">
        <f>U15+U32+U41+U50</f>
        <v>0</v>
      </c>
      <c r="V62" s="76">
        <f t="shared" si="8"/>
        <v>0</v>
      </c>
      <c r="W62" s="76">
        <f>W15+W32+W41+W50</f>
        <v>16</v>
      </c>
      <c r="X62" s="76">
        <f>X15+X32+X41+X50</f>
        <v>-16</v>
      </c>
      <c r="Y62" s="76">
        <f t="shared" si="9"/>
        <v>0</v>
      </c>
      <c r="Z62" s="76">
        <f>Z15+Z32+Z41+Z50</f>
        <v>0</v>
      </c>
      <c r="AA62" s="76">
        <f t="shared" si="9"/>
        <v>0</v>
      </c>
      <c r="AB62" s="76">
        <f>AB15+AB32+AB41+AB50</f>
        <v>0</v>
      </c>
      <c r="AC62" s="76">
        <f t="shared" si="10"/>
        <v>0</v>
      </c>
      <c r="AD62" s="76">
        <f t="shared" si="37"/>
        <v>0</v>
      </c>
      <c r="AE62" s="73">
        <f t="shared" si="11"/>
        <v>0</v>
      </c>
      <c r="AF62" s="76">
        <f t="shared" si="12"/>
        <v>0</v>
      </c>
      <c r="AG62" s="73">
        <f t="shared" si="28"/>
        <v>0</v>
      </c>
      <c r="AH62" s="76">
        <f t="shared" si="29"/>
        <v>0</v>
      </c>
      <c r="AI62" s="73">
        <f t="shared" si="15"/>
        <v>0</v>
      </c>
      <c r="AJ62" s="76">
        <f t="shared" si="32"/>
        <v>0</v>
      </c>
      <c r="AK62" s="76">
        <f>AK15+AK32+AK41+AK50</f>
        <v>0</v>
      </c>
      <c r="AL62" s="76">
        <f>AL15+AL32+AL41+AL50</f>
        <v>0</v>
      </c>
      <c r="AM62" s="76">
        <f>AM15+AM32+AM41+AM50</f>
        <v>0</v>
      </c>
      <c r="AN62" s="76">
        <f t="shared" si="17"/>
        <v>0</v>
      </c>
      <c r="AO62" s="76">
        <f>AO15+AO32+AO41+AO50</f>
        <v>0</v>
      </c>
      <c r="AP62" s="76">
        <f t="shared" si="30"/>
        <v>0</v>
      </c>
      <c r="AQ62" s="76">
        <f>AQ15+AQ32+AQ41+AQ50</f>
        <v>0</v>
      </c>
      <c r="AR62" s="76">
        <f>AR15+AR32+AR41+AR50</f>
        <v>0</v>
      </c>
      <c r="AS62" s="76">
        <f t="shared" si="19"/>
        <v>0</v>
      </c>
      <c r="AT62" s="76">
        <f>AT15+AT32+AT41+AT50</f>
        <v>0</v>
      </c>
      <c r="AU62" s="76">
        <f t="shared" si="19"/>
        <v>0</v>
      </c>
      <c r="AV62" s="76">
        <f>AV15+AV32+AV41+AV50</f>
        <v>0</v>
      </c>
      <c r="AW62" s="76">
        <f t="shared" si="33"/>
        <v>0</v>
      </c>
      <c r="AX62" s="76">
        <f>AX15+AX32+AX41+AX50</f>
        <v>0</v>
      </c>
      <c r="AY62" s="76">
        <f>AY15+AY32+AY41+AY50</f>
        <v>0</v>
      </c>
      <c r="AZ62" s="76">
        <f t="shared" si="21"/>
        <v>0</v>
      </c>
      <c r="BA62" s="76">
        <f>BA15+BA32+BA41+BA50</f>
        <v>0</v>
      </c>
      <c r="BB62" s="76">
        <f t="shared" si="21"/>
        <v>0</v>
      </c>
      <c r="BC62" s="76">
        <f>BC15+BC32+BC41+BC50</f>
        <v>0</v>
      </c>
      <c r="BD62" s="76">
        <f t="shared" si="34"/>
        <v>0</v>
      </c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</row>
    <row r="63" spans="1:174" ht="24.75" customHeight="1">
      <c r="A63" s="51"/>
      <c r="B63" s="19" t="s">
        <v>40</v>
      </c>
      <c r="C63" s="20"/>
      <c r="D63" s="55">
        <f t="shared" si="0"/>
        <v>32</v>
      </c>
      <c r="E63" s="20">
        <f t="shared" si="1"/>
        <v>32</v>
      </c>
      <c r="F63" s="55">
        <f t="shared" si="2"/>
        <v>14</v>
      </c>
      <c r="G63" s="76">
        <f>G51</f>
        <v>48</v>
      </c>
      <c r="H63" s="81">
        <f t="shared" si="4"/>
        <v>2</v>
      </c>
      <c r="I63" s="76">
        <f t="shared" si="31"/>
        <v>50</v>
      </c>
      <c r="J63" s="76"/>
      <c r="K63" s="76"/>
      <c r="L63" s="76"/>
      <c r="M63" s="76"/>
      <c r="N63" s="76">
        <f>N51</f>
        <v>0</v>
      </c>
      <c r="O63" s="76">
        <f t="shared" si="36"/>
        <v>0</v>
      </c>
      <c r="P63" s="76"/>
      <c r="Q63" s="76">
        <f>Q51</f>
        <v>16</v>
      </c>
      <c r="R63" s="76">
        <f t="shared" si="7"/>
        <v>16</v>
      </c>
      <c r="S63" s="76">
        <f>S51</f>
        <v>14</v>
      </c>
      <c r="T63" s="76">
        <f t="shared" si="7"/>
        <v>30</v>
      </c>
      <c r="U63" s="76">
        <f>U51</f>
        <v>0</v>
      </c>
      <c r="V63" s="76">
        <f t="shared" si="8"/>
        <v>30</v>
      </c>
      <c r="W63" s="76"/>
      <c r="X63" s="76">
        <f>X51</f>
        <v>16</v>
      </c>
      <c r="Y63" s="76">
        <f t="shared" si="9"/>
        <v>16</v>
      </c>
      <c r="Z63" s="76">
        <f>Z51</f>
        <v>0</v>
      </c>
      <c r="AA63" s="76">
        <f>AA51</f>
        <v>18</v>
      </c>
      <c r="AB63" s="76">
        <f>AB51</f>
        <v>2</v>
      </c>
      <c r="AC63" s="76">
        <f t="shared" si="10"/>
        <v>20</v>
      </c>
      <c r="AD63" s="76"/>
      <c r="AE63" s="73"/>
      <c r="AF63" s="76"/>
      <c r="AG63" s="73"/>
      <c r="AH63" s="76"/>
      <c r="AI63" s="73">
        <f t="shared" si="15"/>
        <v>0</v>
      </c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</row>
    <row r="64" spans="1:174" ht="24.75" customHeight="1">
      <c r="A64" s="51"/>
      <c r="B64" s="46" t="s">
        <v>15</v>
      </c>
      <c r="C64" s="20">
        <f t="shared" si="35"/>
        <v>2039.5</v>
      </c>
      <c r="D64" s="13">
        <f t="shared" si="0"/>
        <v>-113.5</v>
      </c>
      <c r="E64" s="20">
        <f t="shared" si="1"/>
        <v>1926</v>
      </c>
      <c r="F64" s="55">
        <f t="shared" si="2"/>
        <v>0</v>
      </c>
      <c r="G64" s="76">
        <f t="shared" si="3"/>
        <v>1926</v>
      </c>
      <c r="H64" s="81">
        <f t="shared" si="4"/>
        <v>0</v>
      </c>
      <c r="I64" s="76">
        <f t="shared" si="31"/>
        <v>1926</v>
      </c>
      <c r="J64" s="76">
        <f>J16+J26+J33+J42+J52</f>
        <v>1869</v>
      </c>
      <c r="K64" s="76">
        <f>K16+K26+K33+K42+K52</f>
        <v>57</v>
      </c>
      <c r="L64" s="76">
        <f>L16+L26+L33+L42+L52</f>
        <v>0</v>
      </c>
      <c r="M64" s="76">
        <f t="shared" si="6"/>
        <v>57</v>
      </c>
      <c r="N64" s="76">
        <f>N16+N26+N33+N42+N52</f>
        <v>0</v>
      </c>
      <c r="O64" s="76">
        <f t="shared" si="36"/>
        <v>57</v>
      </c>
      <c r="P64" s="76">
        <f>P16+P26+P33+P42+P52</f>
        <v>57</v>
      </c>
      <c r="Q64" s="76">
        <f>Q16+Q26+Q33+Q42+Q52</f>
        <v>-57</v>
      </c>
      <c r="R64" s="76">
        <f t="shared" si="7"/>
        <v>0</v>
      </c>
      <c r="S64" s="76">
        <f>S16+S26+S33+S42+S52</f>
        <v>0</v>
      </c>
      <c r="T64" s="76">
        <f t="shared" si="7"/>
        <v>0</v>
      </c>
      <c r="U64" s="76">
        <f>U16+U26+U33+U42+U52</f>
        <v>0</v>
      </c>
      <c r="V64" s="76">
        <f t="shared" si="8"/>
        <v>0</v>
      </c>
      <c r="W64" s="76">
        <f>W16+W26+W33+W42+W52</f>
        <v>56.5</v>
      </c>
      <c r="X64" s="76">
        <f>X16+X26+X33+X42+X52</f>
        <v>-56.5</v>
      </c>
      <c r="Y64" s="76">
        <f t="shared" si="9"/>
        <v>0</v>
      </c>
      <c r="Z64" s="76">
        <f>Z16+Z26+Z33+Z42+Z52</f>
        <v>0</v>
      </c>
      <c r="AA64" s="76">
        <f t="shared" si="9"/>
        <v>0</v>
      </c>
      <c r="AB64" s="76">
        <f>AB16+AB26+AB33+AB42+AB52</f>
        <v>0</v>
      </c>
      <c r="AC64" s="76">
        <f t="shared" si="10"/>
        <v>0</v>
      </c>
      <c r="AD64" s="76">
        <f t="shared" si="37"/>
        <v>10.5</v>
      </c>
      <c r="AE64" s="73">
        <f t="shared" si="11"/>
        <v>0</v>
      </c>
      <c r="AF64" s="76">
        <f t="shared" si="12"/>
        <v>10.5</v>
      </c>
      <c r="AG64" s="73">
        <f aca="true" t="shared" si="38" ref="AG64:AG71">AO64+AT64+BA64</f>
        <v>0</v>
      </c>
      <c r="AH64" s="76">
        <f aca="true" t="shared" si="39" ref="AH64:AH71">AF64+AG64</f>
        <v>10.5</v>
      </c>
      <c r="AI64" s="73">
        <f t="shared" si="15"/>
        <v>0</v>
      </c>
      <c r="AJ64" s="76">
        <f>AH64+AI64</f>
        <v>10.5</v>
      </c>
      <c r="AK64" s="76">
        <f>AK16+AK26+AK33+AK42+AK52</f>
        <v>10.5</v>
      </c>
      <c r="AL64" s="76">
        <f>AL16+AL26+AL33+AL42+AL52</f>
        <v>0</v>
      </c>
      <c r="AM64" s="76">
        <f>AM16+AM26+AM33+AM42+AM52</f>
        <v>0</v>
      </c>
      <c r="AN64" s="76">
        <f t="shared" si="17"/>
        <v>0</v>
      </c>
      <c r="AO64" s="76">
        <f>AO16+AO26+AO33+AO42+AO52</f>
        <v>0</v>
      </c>
      <c r="AP64" s="76">
        <f aca="true" t="shared" si="40" ref="AP64:AP71">AN64+AO64</f>
        <v>0</v>
      </c>
      <c r="AQ64" s="76">
        <f>AQ16+AQ26+AQ33+AQ42+AQ52</f>
        <v>0</v>
      </c>
      <c r="AR64" s="76">
        <f>AR16+AR26+AR33+AR42+AR52</f>
        <v>0</v>
      </c>
      <c r="AS64" s="76">
        <f t="shared" si="19"/>
        <v>0</v>
      </c>
      <c r="AT64" s="76">
        <f>AT16+AT26+AT33+AT42+AT52</f>
        <v>0</v>
      </c>
      <c r="AU64" s="76">
        <f t="shared" si="19"/>
        <v>0</v>
      </c>
      <c r="AV64" s="76">
        <f>AV16+AV26+AV33+AV42+AV52</f>
        <v>0</v>
      </c>
      <c r="AW64" s="76">
        <f>AU64+AV64</f>
        <v>0</v>
      </c>
      <c r="AX64" s="76">
        <f>AX16+AX26+AX33+AX42+AX52</f>
        <v>0</v>
      </c>
      <c r="AY64" s="76">
        <f>AY16+AY26+AY33+AY42+AY52</f>
        <v>0</v>
      </c>
      <c r="AZ64" s="76">
        <f t="shared" si="21"/>
        <v>0</v>
      </c>
      <c r="BA64" s="76">
        <f>BA16+BA26+BA33+BA42+BA52</f>
        <v>0</v>
      </c>
      <c r="BB64" s="76">
        <f t="shared" si="21"/>
        <v>0</v>
      </c>
      <c r="BC64" s="76">
        <f>BC16+BC26+BC33+BC42+BC52</f>
        <v>0</v>
      </c>
      <c r="BD64" s="76">
        <f>BB64+BC64</f>
        <v>0</v>
      </c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</row>
    <row r="65" spans="1:174" ht="24.75" customHeight="1">
      <c r="A65" s="51"/>
      <c r="B65" s="19" t="s">
        <v>44</v>
      </c>
      <c r="C65" s="20"/>
      <c r="D65" s="55">
        <f t="shared" si="0"/>
        <v>113.5</v>
      </c>
      <c r="E65" s="20">
        <f t="shared" si="1"/>
        <v>113.5</v>
      </c>
      <c r="F65" s="55">
        <f t="shared" si="2"/>
        <v>5</v>
      </c>
      <c r="G65" s="76">
        <f>G27+G53</f>
        <v>213.7</v>
      </c>
      <c r="H65" s="81">
        <f t="shared" si="4"/>
        <v>-1.2</v>
      </c>
      <c r="I65" s="76">
        <f t="shared" si="31"/>
        <v>212.5</v>
      </c>
      <c r="J65" s="76"/>
      <c r="K65" s="76"/>
      <c r="L65" s="76"/>
      <c r="M65" s="76"/>
      <c r="N65" s="76"/>
      <c r="O65" s="76">
        <f t="shared" si="36"/>
        <v>0</v>
      </c>
      <c r="P65" s="76"/>
      <c r="Q65" s="76">
        <f>Q53</f>
        <v>57</v>
      </c>
      <c r="R65" s="76">
        <f t="shared" si="7"/>
        <v>57</v>
      </c>
      <c r="S65" s="76">
        <f>S53</f>
        <v>5</v>
      </c>
      <c r="T65" s="76">
        <f t="shared" si="7"/>
        <v>62</v>
      </c>
      <c r="U65" s="76">
        <f>U53</f>
        <v>0</v>
      </c>
      <c r="V65" s="76">
        <f t="shared" si="8"/>
        <v>62</v>
      </c>
      <c r="W65" s="76"/>
      <c r="X65" s="76">
        <f>X53</f>
        <v>56.5</v>
      </c>
      <c r="Y65" s="76">
        <f t="shared" si="9"/>
        <v>56.5</v>
      </c>
      <c r="Z65" s="76">
        <f>Z53</f>
        <v>0</v>
      </c>
      <c r="AA65" s="76">
        <f>AA27+AA53</f>
        <v>151.7</v>
      </c>
      <c r="AB65" s="76">
        <f>AB53+AB27</f>
        <v>-1.2</v>
      </c>
      <c r="AC65" s="76">
        <f t="shared" si="10"/>
        <v>150.5</v>
      </c>
      <c r="AD65" s="76"/>
      <c r="AE65" s="73"/>
      <c r="AF65" s="76"/>
      <c r="AG65" s="73"/>
      <c r="AH65" s="76">
        <f>BD65</f>
        <v>96.2</v>
      </c>
      <c r="AI65" s="73">
        <f t="shared" si="15"/>
        <v>0</v>
      </c>
      <c r="AJ65" s="76">
        <f>AH65+AI65</f>
        <v>96.2</v>
      </c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>
        <f>BC27</f>
        <v>0</v>
      </c>
      <c r="BD65" s="76">
        <f>BD27</f>
        <v>96.2</v>
      </c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</row>
    <row r="66" spans="1:174" ht="24.75" customHeight="1">
      <c r="A66" s="51"/>
      <c r="B66" s="46" t="s">
        <v>16</v>
      </c>
      <c r="C66" s="20">
        <f t="shared" si="35"/>
        <v>929.2</v>
      </c>
      <c r="D66" s="13">
        <f t="shared" si="0"/>
        <v>-44</v>
      </c>
      <c r="E66" s="20">
        <f t="shared" si="1"/>
        <v>885.2</v>
      </c>
      <c r="F66" s="55">
        <f t="shared" si="2"/>
        <v>0</v>
      </c>
      <c r="G66" s="76">
        <f t="shared" si="3"/>
        <v>885.2</v>
      </c>
      <c r="H66" s="81">
        <f t="shared" si="4"/>
        <v>0</v>
      </c>
      <c r="I66" s="76">
        <f t="shared" si="31"/>
        <v>885.2</v>
      </c>
      <c r="J66" s="76">
        <f>J17+J34+J43+J54</f>
        <v>863.2</v>
      </c>
      <c r="K66" s="76">
        <f>K17+K34+K43+K54</f>
        <v>22</v>
      </c>
      <c r="L66" s="76">
        <f>L17+L34+L43+L54</f>
        <v>0</v>
      </c>
      <c r="M66" s="76">
        <f t="shared" si="6"/>
        <v>22</v>
      </c>
      <c r="N66" s="76">
        <f>N17+N34+N43+N54</f>
        <v>0</v>
      </c>
      <c r="O66" s="76">
        <f t="shared" si="36"/>
        <v>22</v>
      </c>
      <c r="P66" s="76">
        <f>P17+P34+P43+P54</f>
        <v>22</v>
      </c>
      <c r="Q66" s="76">
        <f>Q17+Q34+Q43+Q54</f>
        <v>-22</v>
      </c>
      <c r="R66" s="76">
        <f t="shared" si="7"/>
        <v>0</v>
      </c>
      <c r="S66" s="76">
        <f>S17+S34+S43+S54</f>
        <v>0</v>
      </c>
      <c r="T66" s="76">
        <f t="shared" si="7"/>
        <v>0</v>
      </c>
      <c r="U66" s="76">
        <f>U17+U34+U43+U54</f>
        <v>0</v>
      </c>
      <c r="V66" s="76">
        <f t="shared" si="8"/>
        <v>0</v>
      </c>
      <c r="W66" s="76">
        <f>W17+W34+W43+W54</f>
        <v>22</v>
      </c>
      <c r="X66" s="76">
        <f>X17+X34+X43+X54</f>
        <v>-22</v>
      </c>
      <c r="Y66" s="76">
        <f t="shared" si="9"/>
        <v>0</v>
      </c>
      <c r="Z66" s="76">
        <f>Z17+Z34+Z43+Z54</f>
        <v>0</v>
      </c>
      <c r="AA66" s="76">
        <f t="shared" si="9"/>
        <v>0</v>
      </c>
      <c r="AB66" s="76">
        <f>AB17+AB34+AB43+AB54</f>
        <v>0</v>
      </c>
      <c r="AC66" s="76">
        <f t="shared" si="10"/>
        <v>0</v>
      </c>
      <c r="AD66" s="76">
        <f t="shared" si="37"/>
        <v>0</v>
      </c>
      <c r="AE66" s="73">
        <f t="shared" si="11"/>
        <v>0</v>
      </c>
      <c r="AF66" s="76">
        <f t="shared" si="12"/>
        <v>0</v>
      </c>
      <c r="AG66" s="73">
        <f t="shared" si="38"/>
        <v>0</v>
      </c>
      <c r="AH66" s="76">
        <f t="shared" si="39"/>
        <v>0</v>
      </c>
      <c r="AI66" s="73">
        <f t="shared" si="15"/>
        <v>0</v>
      </c>
      <c r="AJ66" s="76">
        <f>AH66+AI66</f>
        <v>0</v>
      </c>
      <c r="AK66" s="76">
        <f>AK17+AK34+AK43+AK54</f>
        <v>0</v>
      </c>
      <c r="AL66" s="76">
        <f>AL17+AL34+AL43+AL54</f>
        <v>0</v>
      </c>
      <c r="AM66" s="76">
        <f>AM17+AM34+AM43+AM54</f>
        <v>0</v>
      </c>
      <c r="AN66" s="76">
        <f t="shared" si="17"/>
        <v>0</v>
      </c>
      <c r="AO66" s="76">
        <f>AO17+AO34+AO43+AO54</f>
        <v>0</v>
      </c>
      <c r="AP66" s="76">
        <f t="shared" si="40"/>
        <v>0</v>
      </c>
      <c r="AQ66" s="76">
        <f>AQ17+AQ34+AQ43+AQ54</f>
        <v>0</v>
      </c>
      <c r="AR66" s="76">
        <f>AR17+AR34+AR43+AR54</f>
        <v>0</v>
      </c>
      <c r="AS66" s="76">
        <f t="shared" si="19"/>
        <v>0</v>
      </c>
      <c r="AT66" s="76">
        <f>AT17+AT34+AT43+AT54</f>
        <v>0</v>
      </c>
      <c r="AU66" s="76">
        <f t="shared" si="19"/>
        <v>0</v>
      </c>
      <c r="AV66" s="76">
        <f>AV17+AV34+AV43+AV54</f>
        <v>0</v>
      </c>
      <c r="AW66" s="76">
        <f>AU66+AV66</f>
        <v>0</v>
      </c>
      <c r="AX66" s="76">
        <f>AX17+AX34+AX43+AX54</f>
        <v>0</v>
      </c>
      <c r="AY66" s="76">
        <f>AY17+AY34+AY43+AY54</f>
        <v>0</v>
      </c>
      <c r="AZ66" s="76">
        <f t="shared" si="21"/>
        <v>0</v>
      </c>
      <c r="BA66" s="76">
        <f>BA17+BA34+BA43+BA54</f>
        <v>0</v>
      </c>
      <c r="BB66" s="76">
        <f t="shared" si="21"/>
        <v>0</v>
      </c>
      <c r="BC66" s="76">
        <f>BC17+BC34+BC43+BC54</f>
        <v>0</v>
      </c>
      <c r="BD66" s="76">
        <f>BB66+BC66</f>
        <v>0</v>
      </c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</row>
    <row r="67" spans="1:174" ht="24.75" customHeight="1">
      <c r="A67" s="51"/>
      <c r="B67" s="19" t="s">
        <v>45</v>
      </c>
      <c r="C67" s="20"/>
      <c r="D67" s="13">
        <f t="shared" si="0"/>
        <v>44</v>
      </c>
      <c r="E67" s="20">
        <f t="shared" si="1"/>
        <v>44</v>
      </c>
      <c r="F67" s="55">
        <f t="shared" si="2"/>
        <v>12</v>
      </c>
      <c r="G67" s="76">
        <f>G55</f>
        <v>55</v>
      </c>
      <c r="H67" s="81">
        <f t="shared" si="4"/>
        <v>-0.8</v>
      </c>
      <c r="I67" s="76">
        <f t="shared" si="31"/>
        <v>54.2</v>
      </c>
      <c r="J67" s="76"/>
      <c r="K67" s="76"/>
      <c r="L67" s="76"/>
      <c r="M67" s="76"/>
      <c r="N67" s="76"/>
      <c r="O67" s="76">
        <f t="shared" si="36"/>
        <v>0</v>
      </c>
      <c r="P67" s="76"/>
      <c r="Q67" s="76">
        <f>Q55</f>
        <v>22</v>
      </c>
      <c r="R67" s="76">
        <f t="shared" si="7"/>
        <v>22</v>
      </c>
      <c r="S67" s="76">
        <f>S55</f>
        <v>12</v>
      </c>
      <c r="T67" s="76">
        <f t="shared" si="7"/>
        <v>34</v>
      </c>
      <c r="U67" s="76">
        <f>U55</f>
        <v>0</v>
      </c>
      <c r="V67" s="76">
        <f t="shared" si="8"/>
        <v>34</v>
      </c>
      <c r="W67" s="76"/>
      <c r="X67" s="76">
        <f>X55</f>
        <v>22</v>
      </c>
      <c r="Y67" s="76">
        <f t="shared" si="9"/>
        <v>22</v>
      </c>
      <c r="Z67" s="76">
        <f>Z55</f>
        <v>0</v>
      </c>
      <c r="AA67" s="76">
        <f>AA55</f>
        <v>21</v>
      </c>
      <c r="AB67" s="76">
        <f>AB55</f>
        <v>-0.8</v>
      </c>
      <c r="AC67" s="76">
        <f t="shared" si="10"/>
        <v>20.2</v>
      </c>
      <c r="AD67" s="76"/>
      <c r="AE67" s="73"/>
      <c r="AF67" s="76"/>
      <c r="AG67" s="73"/>
      <c r="AH67" s="76"/>
      <c r="AI67" s="73">
        <f t="shared" si="15"/>
        <v>0</v>
      </c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</row>
    <row r="68" spans="1:174" ht="24.75" customHeight="1">
      <c r="A68" s="51"/>
      <c r="B68" s="46" t="s">
        <v>42</v>
      </c>
      <c r="C68" s="20">
        <f t="shared" si="35"/>
        <v>1936.0000000000002</v>
      </c>
      <c r="D68" s="13">
        <f t="shared" si="0"/>
        <v>0</v>
      </c>
      <c r="E68" s="20">
        <f t="shared" si="1"/>
        <v>1936.0000000000002</v>
      </c>
      <c r="F68" s="13">
        <f t="shared" si="2"/>
        <v>6</v>
      </c>
      <c r="G68" s="76">
        <f t="shared" si="3"/>
        <v>1942.0000000000002</v>
      </c>
      <c r="H68" s="81">
        <f t="shared" si="4"/>
        <v>0</v>
      </c>
      <c r="I68" s="76">
        <f t="shared" si="31"/>
        <v>1942.0000000000002</v>
      </c>
      <c r="J68" s="76">
        <f>J18+J44+J56</f>
        <v>1768.0000000000002</v>
      </c>
      <c r="K68" s="76">
        <f>K18+K44+K56</f>
        <v>56</v>
      </c>
      <c r="L68" s="76">
        <f>L18+L44+L56</f>
        <v>0</v>
      </c>
      <c r="M68" s="76">
        <f t="shared" si="6"/>
        <v>56</v>
      </c>
      <c r="N68" s="76">
        <f>N18+N44+N56</f>
        <v>0</v>
      </c>
      <c r="O68" s="76">
        <f t="shared" si="36"/>
        <v>56</v>
      </c>
      <c r="P68" s="76">
        <f>P18+P44+P56</f>
        <v>56</v>
      </c>
      <c r="Q68" s="76">
        <f>Q18+Q44+Q56</f>
        <v>0</v>
      </c>
      <c r="R68" s="76">
        <f t="shared" si="7"/>
        <v>56</v>
      </c>
      <c r="S68" s="76">
        <f>S18+S44+S56</f>
        <v>6</v>
      </c>
      <c r="T68" s="76">
        <f t="shared" si="7"/>
        <v>62</v>
      </c>
      <c r="U68" s="76">
        <f>U18+U44+U56</f>
        <v>0</v>
      </c>
      <c r="V68" s="76">
        <f t="shared" si="8"/>
        <v>62</v>
      </c>
      <c r="W68" s="76">
        <f>W18+W44+W56</f>
        <v>56</v>
      </c>
      <c r="X68" s="76">
        <f>X18+X44+X56</f>
        <v>0</v>
      </c>
      <c r="Y68" s="76">
        <f t="shared" si="9"/>
        <v>56</v>
      </c>
      <c r="Z68" s="76">
        <f>Z18+Z44+Z56</f>
        <v>0</v>
      </c>
      <c r="AA68" s="76">
        <f t="shared" si="9"/>
        <v>56</v>
      </c>
      <c r="AB68" s="76">
        <f>AB18+AB44+AB56</f>
        <v>0</v>
      </c>
      <c r="AC68" s="76">
        <f t="shared" si="10"/>
        <v>56</v>
      </c>
      <c r="AD68" s="76">
        <f t="shared" si="37"/>
        <v>0</v>
      </c>
      <c r="AE68" s="73">
        <f t="shared" si="11"/>
        <v>0</v>
      </c>
      <c r="AF68" s="76">
        <f t="shared" si="12"/>
        <v>0</v>
      </c>
      <c r="AG68" s="73">
        <f t="shared" si="38"/>
        <v>0</v>
      </c>
      <c r="AH68" s="76">
        <f t="shared" si="39"/>
        <v>0</v>
      </c>
      <c r="AI68" s="73">
        <f t="shared" si="15"/>
        <v>0</v>
      </c>
      <c r="AJ68" s="76">
        <f>AH68+AI68</f>
        <v>0</v>
      </c>
      <c r="AK68" s="76">
        <f>AK18+AK44+AK56</f>
        <v>0</v>
      </c>
      <c r="AL68" s="76">
        <f>AL18+AL44+AL56</f>
        <v>0</v>
      </c>
      <c r="AM68" s="76">
        <f>AM18+AM44+AM56</f>
        <v>0</v>
      </c>
      <c r="AN68" s="76">
        <f t="shared" si="17"/>
        <v>0</v>
      </c>
      <c r="AO68" s="76">
        <f>AO18+AO44+AO56</f>
        <v>0</v>
      </c>
      <c r="AP68" s="76">
        <f t="shared" si="40"/>
        <v>0</v>
      </c>
      <c r="AQ68" s="76">
        <f>AQ18+AQ44+AQ56</f>
        <v>0</v>
      </c>
      <c r="AR68" s="76">
        <f>AR18+AR44+AR56</f>
        <v>0</v>
      </c>
      <c r="AS68" s="76">
        <f t="shared" si="19"/>
        <v>0</v>
      </c>
      <c r="AT68" s="76">
        <f>AT18+AT44+AT56</f>
        <v>0</v>
      </c>
      <c r="AU68" s="76">
        <f t="shared" si="19"/>
        <v>0</v>
      </c>
      <c r="AV68" s="76">
        <f>AV18+AV44+AV56</f>
        <v>0</v>
      </c>
      <c r="AW68" s="76">
        <f>AU68+AV68</f>
        <v>0</v>
      </c>
      <c r="AX68" s="76">
        <f>AX18+AX44+AX56</f>
        <v>0</v>
      </c>
      <c r="AY68" s="76">
        <f>AY18+AY44+AY56</f>
        <v>0</v>
      </c>
      <c r="AZ68" s="76">
        <f t="shared" si="21"/>
        <v>0</v>
      </c>
      <c r="BA68" s="76">
        <f>BA18+BA44+BA56</f>
        <v>0</v>
      </c>
      <c r="BB68" s="76">
        <f t="shared" si="21"/>
        <v>0</v>
      </c>
      <c r="BC68" s="76">
        <f>BC18+BC44+BC56</f>
        <v>0</v>
      </c>
      <c r="BD68" s="76">
        <f>BB68+BC68</f>
        <v>0</v>
      </c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</row>
    <row r="69" spans="1:174" ht="24.75" customHeight="1">
      <c r="A69" s="51"/>
      <c r="B69" s="46" t="s">
        <v>43</v>
      </c>
      <c r="C69" s="20">
        <f t="shared" si="35"/>
        <v>0.4</v>
      </c>
      <c r="D69" s="13">
        <f t="shared" si="0"/>
        <v>0</v>
      </c>
      <c r="E69" s="20">
        <f t="shared" si="1"/>
        <v>0.4</v>
      </c>
      <c r="F69" s="13">
        <f t="shared" si="2"/>
        <v>0</v>
      </c>
      <c r="G69" s="76">
        <f t="shared" si="3"/>
        <v>0.4</v>
      </c>
      <c r="H69" s="73">
        <f t="shared" si="4"/>
        <v>0</v>
      </c>
      <c r="I69" s="76">
        <f t="shared" si="31"/>
        <v>0.4</v>
      </c>
      <c r="J69" s="76">
        <f>J19</f>
        <v>0.4</v>
      </c>
      <c r="K69" s="76">
        <f>K19</f>
        <v>0</v>
      </c>
      <c r="L69" s="76">
        <f>L19</f>
        <v>0</v>
      </c>
      <c r="M69" s="76">
        <f t="shared" si="6"/>
        <v>0</v>
      </c>
      <c r="N69" s="76">
        <f>N19</f>
        <v>0</v>
      </c>
      <c r="O69" s="76">
        <f t="shared" si="36"/>
        <v>0</v>
      </c>
      <c r="P69" s="76">
        <f>P19</f>
        <v>0</v>
      </c>
      <c r="Q69" s="76">
        <f>Q19</f>
        <v>0</v>
      </c>
      <c r="R69" s="76">
        <f t="shared" si="7"/>
        <v>0</v>
      </c>
      <c r="S69" s="76">
        <f>S19</f>
        <v>0</v>
      </c>
      <c r="T69" s="76">
        <f t="shared" si="7"/>
        <v>0</v>
      </c>
      <c r="U69" s="76">
        <f>U19</f>
        <v>0</v>
      </c>
      <c r="V69" s="76">
        <f t="shared" si="8"/>
        <v>0</v>
      </c>
      <c r="W69" s="76">
        <f>W19</f>
        <v>0</v>
      </c>
      <c r="X69" s="76">
        <f>X19</f>
        <v>0</v>
      </c>
      <c r="Y69" s="76">
        <f t="shared" si="9"/>
        <v>0</v>
      </c>
      <c r="Z69" s="76">
        <f>Z19</f>
        <v>0</v>
      </c>
      <c r="AA69" s="76">
        <f t="shared" si="9"/>
        <v>0</v>
      </c>
      <c r="AB69" s="76">
        <f>AB19</f>
        <v>0</v>
      </c>
      <c r="AC69" s="76">
        <f t="shared" si="10"/>
        <v>0</v>
      </c>
      <c r="AD69" s="76">
        <f t="shared" si="37"/>
        <v>0</v>
      </c>
      <c r="AE69" s="73">
        <f t="shared" si="11"/>
        <v>0</v>
      </c>
      <c r="AF69" s="76">
        <f t="shared" si="12"/>
        <v>0</v>
      </c>
      <c r="AG69" s="73">
        <f t="shared" si="38"/>
        <v>0</v>
      </c>
      <c r="AH69" s="76">
        <f t="shared" si="39"/>
        <v>0</v>
      </c>
      <c r="AI69" s="73">
        <f t="shared" si="15"/>
        <v>0</v>
      </c>
      <c r="AJ69" s="76">
        <f>AH69+AI69</f>
        <v>0</v>
      </c>
      <c r="AK69" s="76">
        <f>AK19</f>
        <v>0</v>
      </c>
      <c r="AL69" s="76">
        <f>AL19</f>
        <v>0</v>
      </c>
      <c r="AM69" s="76">
        <f>AM19</f>
        <v>0</v>
      </c>
      <c r="AN69" s="76">
        <f t="shared" si="17"/>
        <v>0</v>
      </c>
      <c r="AO69" s="76">
        <f>AO19</f>
        <v>0</v>
      </c>
      <c r="AP69" s="76">
        <f t="shared" si="40"/>
        <v>0</v>
      </c>
      <c r="AQ69" s="76">
        <f>AQ19</f>
        <v>0</v>
      </c>
      <c r="AR69" s="76">
        <f>AR19</f>
        <v>0</v>
      </c>
      <c r="AS69" s="76">
        <f t="shared" si="19"/>
        <v>0</v>
      </c>
      <c r="AT69" s="76">
        <f>AT19</f>
        <v>0</v>
      </c>
      <c r="AU69" s="76">
        <f t="shared" si="19"/>
        <v>0</v>
      </c>
      <c r="AV69" s="76">
        <f>AV19</f>
        <v>0</v>
      </c>
      <c r="AW69" s="76">
        <f>AU69+AV69</f>
        <v>0</v>
      </c>
      <c r="AX69" s="76">
        <f>AX19</f>
        <v>0</v>
      </c>
      <c r="AY69" s="76">
        <f>AY19</f>
        <v>0</v>
      </c>
      <c r="AZ69" s="76">
        <f t="shared" si="21"/>
        <v>0</v>
      </c>
      <c r="BA69" s="76">
        <f>BA19</f>
        <v>0</v>
      </c>
      <c r="BB69" s="76">
        <f t="shared" si="21"/>
        <v>0</v>
      </c>
      <c r="BC69" s="76">
        <f>BC19</f>
        <v>0</v>
      </c>
      <c r="BD69" s="76">
        <f>BB69+BC69</f>
        <v>0</v>
      </c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</row>
    <row r="70" spans="1:174" ht="24.75" customHeight="1">
      <c r="A70" s="51"/>
      <c r="B70" s="46" t="s">
        <v>19</v>
      </c>
      <c r="C70" s="20">
        <f t="shared" si="35"/>
        <v>123</v>
      </c>
      <c r="D70" s="13">
        <f t="shared" si="0"/>
        <v>0</v>
      </c>
      <c r="E70" s="20">
        <f t="shared" si="1"/>
        <v>123</v>
      </c>
      <c r="F70" s="13">
        <f t="shared" si="2"/>
        <v>0</v>
      </c>
      <c r="G70" s="76">
        <f t="shared" si="3"/>
        <v>123</v>
      </c>
      <c r="H70" s="73">
        <f t="shared" si="4"/>
        <v>0</v>
      </c>
      <c r="I70" s="76">
        <f t="shared" si="31"/>
        <v>123</v>
      </c>
      <c r="J70" s="76">
        <f>J20+J35+J45</f>
        <v>123</v>
      </c>
      <c r="K70" s="76">
        <f>K20+K35+K45</f>
        <v>0</v>
      </c>
      <c r="L70" s="76">
        <f>L20+L35+L45</f>
        <v>0</v>
      </c>
      <c r="M70" s="76">
        <f t="shared" si="6"/>
        <v>0</v>
      </c>
      <c r="N70" s="76">
        <f>N20+N35+N45</f>
        <v>0</v>
      </c>
      <c r="O70" s="76">
        <f t="shared" si="36"/>
        <v>0</v>
      </c>
      <c r="P70" s="76">
        <f>P20+P35+P45</f>
        <v>0</v>
      </c>
      <c r="Q70" s="76">
        <f>Q20+Q35+Q45</f>
        <v>0</v>
      </c>
      <c r="R70" s="76">
        <f t="shared" si="7"/>
        <v>0</v>
      </c>
      <c r="S70" s="76">
        <f>S20+S35+S45</f>
        <v>0</v>
      </c>
      <c r="T70" s="76">
        <f t="shared" si="7"/>
        <v>0</v>
      </c>
      <c r="U70" s="76">
        <f>U20+U35+U45</f>
        <v>0</v>
      </c>
      <c r="V70" s="76">
        <f t="shared" si="8"/>
        <v>0</v>
      </c>
      <c r="W70" s="76">
        <f>W20+W35+W45</f>
        <v>0</v>
      </c>
      <c r="X70" s="76">
        <f>X20+X35+X45</f>
        <v>0</v>
      </c>
      <c r="Y70" s="76">
        <f t="shared" si="9"/>
        <v>0</v>
      </c>
      <c r="Z70" s="76">
        <f>Z20+Z35+Z45</f>
        <v>0</v>
      </c>
      <c r="AA70" s="76">
        <f t="shared" si="9"/>
        <v>0</v>
      </c>
      <c r="AB70" s="76">
        <f>AB20+AB35+AB45</f>
        <v>0</v>
      </c>
      <c r="AC70" s="76">
        <f t="shared" si="10"/>
        <v>0</v>
      </c>
      <c r="AD70" s="76">
        <f t="shared" si="37"/>
        <v>0</v>
      </c>
      <c r="AE70" s="73">
        <f t="shared" si="11"/>
        <v>0</v>
      </c>
      <c r="AF70" s="76">
        <f t="shared" si="12"/>
        <v>0</v>
      </c>
      <c r="AG70" s="73">
        <f t="shared" si="38"/>
        <v>0</v>
      </c>
      <c r="AH70" s="76">
        <f t="shared" si="39"/>
        <v>0</v>
      </c>
      <c r="AI70" s="73">
        <f t="shared" si="15"/>
        <v>0</v>
      </c>
      <c r="AJ70" s="76">
        <f>AH70+AI70</f>
        <v>0</v>
      </c>
      <c r="AK70" s="76">
        <f>AK20+AK35+AK45</f>
        <v>0</v>
      </c>
      <c r="AL70" s="76">
        <f>AL20+AL35+AL45</f>
        <v>0</v>
      </c>
      <c r="AM70" s="76">
        <f>AM20+AM35+AM45</f>
        <v>0</v>
      </c>
      <c r="AN70" s="76">
        <f t="shared" si="17"/>
        <v>0</v>
      </c>
      <c r="AO70" s="76">
        <f>AO20+AO35+AO45</f>
        <v>0</v>
      </c>
      <c r="AP70" s="76">
        <f t="shared" si="40"/>
        <v>0</v>
      </c>
      <c r="AQ70" s="76">
        <f>AQ20+AQ35+AQ45</f>
        <v>0</v>
      </c>
      <c r="AR70" s="76">
        <f>AR20+AR35+AR45</f>
        <v>0</v>
      </c>
      <c r="AS70" s="76">
        <f t="shared" si="19"/>
        <v>0</v>
      </c>
      <c r="AT70" s="76">
        <f>AT20+AT35+AT45</f>
        <v>0</v>
      </c>
      <c r="AU70" s="76">
        <f t="shared" si="19"/>
        <v>0</v>
      </c>
      <c r="AV70" s="76">
        <f>AV20+AV35+AV45</f>
        <v>0</v>
      </c>
      <c r="AW70" s="76">
        <f>AU70+AV70</f>
        <v>0</v>
      </c>
      <c r="AX70" s="76">
        <f>AX20+AX35+AX45</f>
        <v>0</v>
      </c>
      <c r="AY70" s="76">
        <f>AY20+AY35+AY45</f>
        <v>0</v>
      </c>
      <c r="AZ70" s="76">
        <f t="shared" si="21"/>
        <v>0</v>
      </c>
      <c r="BA70" s="76">
        <f>BA20+BA35+BA45</f>
        <v>0</v>
      </c>
      <c r="BB70" s="76">
        <f t="shared" si="21"/>
        <v>0</v>
      </c>
      <c r="BC70" s="76">
        <f>BC20+BC35+BC45</f>
        <v>0</v>
      </c>
      <c r="BD70" s="76">
        <f>BB70+BC70</f>
        <v>0</v>
      </c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</row>
    <row r="71" spans="1:174" ht="44.25" customHeight="1">
      <c r="A71" s="52"/>
      <c r="B71" s="48" t="s">
        <v>21</v>
      </c>
      <c r="C71" s="20">
        <f t="shared" si="35"/>
        <v>14.7</v>
      </c>
      <c r="D71" s="13">
        <f t="shared" si="0"/>
        <v>0</v>
      </c>
      <c r="E71" s="20">
        <f t="shared" si="1"/>
        <v>14.7</v>
      </c>
      <c r="F71" s="13">
        <f t="shared" si="2"/>
        <v>0</v>
      </c>
      <c r="G71" s="76">
        <f t="shared" si="3"/>
        <v>14.7</v>
      </c>
      <c r="H71" s="73">
        <f t="shared" si="4"/>
        <v>0</v>
      </c>
      <c r="I71" s="76">
        <f t="shared" si="31"/>
        <v>14.7</v>
      </c>
      <c r="J71" s="76">
        <f>J21+J36</f>
        <v>14.7</v>
      </c>
      <c r="K71" s="76">
        <f>K21+K36</f>
        <v>0</v>
      </c>
      <c r="L71" s="76">
        <f>L21+L36</f>
        <v>0</v>
      </c>
      <c r="M71" s="76">
        <f t="shared" si="6"/>
        <v>0</v>
      </c>
      <c r="N71" s="76">
        <f>N21+N36</f>
        <v>0</v>
      </c>
      <c r="O71" s="76">
        <f t="shared" si="36"/>
        <v>0</v>
      </c>
      <c r="P71" s="76">
        <f>P21+P36</f>
        <v>0</v>
      </c>
      <c r="Q71" s="76">
        <f>Q21+Q36</f>
        <v>0</v>
      </c>
      <c r="R71" s="76">
        <f t="shared" si="7"/>
        <v>0</v>
      </c>
      <c r="S71" s="76">
        <f>S21+S36</f>
        <v>0</v>
      </c>
      <c r="T71" s="76">
        <f t="shared" si="7"/>
        <v>0</v>
      </c>
      <c r="U71" s="76">
        <f>U21+U36</f>
        <v>0</v>
      </c>
      <c r="V71" s="76">
        <f t="shared" si="8"/>
        <v>0</v>
      </c>
      <c r="W71" s="76">
        <f>W21+W36</f>
        <v>0</v>
      </c>
      <c r="X71" s="76">
        <f>X21+X36</f>
        <v>0</v>
      </c>
      <c r="Y71" s="76">
        <f t="shared" si="9"/>
        <v>0</v>
      </c>
      <c r="Z71" s="76">
        <f>Z21+Z36</f>
        <v>0</v>
      </c>
      <c r="AA71" s="76">
        <f t="shared" si="9"/>
        <v>0</v>
      </c>
      <c r="AB71" s="76">
        <f>AB21+AB36</f>
        <v>0</v>
      </c>
      <c r="AC71" s="76">
        <f t="shared" si="10"/>
        <v>0</v>
      </c>
      <c r="AD71" s="76">
        <f t="shared" si="37"/>
        <v>0</v>
      </c>
      <c r="AE71" s="73">
        <f t="shared" si="11"/>
        <v>0</v>
      </c>
      <c r="AF71" s="76">
        <f t="shared" si="12"/>
        <v>0</v>
      </c>
      <c r="AG71" s="73">
        <f t="shared" si="38"/>
        <v>0</v>
      </c>
      <c r="AH71" s="76">
        <f t="shared" si="39"/>
        <v>0</v>
      </c>
      <c r="AI71" s="73">
        <f t="shared" si="15"/>
        <v>0</v>
      </c>
      <c r="AJ71" s="76">
        <f>AH71+AI71</f>
        <v>0</v>
      </c>
      <c r="AK71" s="76">
        <f>AK21+AK36</f>
        <v>0</v>
      </c>
      <c r="AL71" s="76">
        <f>AL21+AL36</f>
        <v>0</v>
      </c>
      <c r="AM71" s="76">
        <f>AM21+AM36</f>
        <v>0</v>
      </c>
      <c r="AN71" s="76">
        <f t="shared" si="17"/>
        <v>0</v>
      </c>
      <c r="AO71" s="76">
        <f>AO21+AO36</f>
        <v>0</v>
      </c>
      <c r="AP71" s="76">
        <f t="shared" si="40"/>
        <v>0</v>
      </c>
      <c r="AQ71" s="76">
        <f>AQ21+AQ36</f>
        <v>0</v>
      </c>
      <c r="AR71" s="76">
        <f>AR21+AR36</f>
        <v>0</v>
      </c>
      <c r="AS71" s="76">
        <f t="shared" si="19"/>
        <v>0</v>
      </c>
      <c r="AT71" s="76">
        <f>AT21+AT36</f>
        <v>0</v>
      </c>
      <c r="AU71" s="76">
        <f t="shared" si="19"/>
        <v>0</v>
      </c>
      <c r="AV71" s="76">
        <f>AV21+AV36</f>
        <v>0</v>
      </c>
      <c r="AW71" s="76">
        <f>AU71+AV71</f>
        <v>0</v>
      </c>
      <c r="AX71" s="76">
        <f>AX21+AX36</f>
        <v>0</v>
      </c>
      <c r="AY71" s="76">
        <f>AY21+AY36</f>
        <v>0</v>
      </c>
      <c r="AZ71" s="76">
        <f t="shared" si="21"/>
        <v>0</v>
      </c>
      <c r="BA71" s="76">
        <f>BA21+BA36</f>
        <v>0</v>
      </c>
      <c r="BB71" s="76">
        <f t="shared" si="21"/>
        <v>0</v>
      </c>
      <c r="BC71" s="76">
        <f>BC21+BC36</f>
        <v>0</v>
      </c>
      <c r="BD71" s="76">
        <f>BB71+BC71</f>
        <v>0</v>
      </c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</row>
    <row r="72" spans="1:174" s="5" customFormat="1" ht="15">
      <c r="A72" s="37"/>
      <c r="B72" s="2"/>
      <c r="C72" s="2"/>
      <c r="D72" s="2"/>
      <c r="E72" s="2"/>
      <c r="F72" s="2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</row>
    <row r="73" spans="1:174" s="5" customFormat="1" ht="16.5">
      <c r="A73" s="83" t="s">
        <v>53</v>
      </c>
      <c r="C73" s="2"/>
      <c r="D73" s="2"/>
      <c r="E73" s="2"/>
      <c r="F73" s="2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</row>
    <row r="74" spans="1:174" s="5" customFormat="1" ht="16.5">
      <c r="A74" s="56" t="s">
        <v>52</v>
      </c>
      <c r="C74" s="2"/>
      <c r="D74" s="2"/>
      <c r="E74" s="2"/>
      <c r="F74" s="2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I74" s="83"/>
      <c r="AJ74" s="83"/>
      <c r="AK74" s="83"/>
      <c r="AL74" s="83"/>
      <c r="AM74" s="83"/>
      <c r="AN74" s="83"/>
      <c r="AO74" s="83"/>
      <c r="AP74" s="32"/>
      <c r="AQ74" s="83"/>
      <c r="AR74" s="83"/>
      <c r="AS74" s="83"/>
      <c r="AT74" s="83"/>
      <c r="AU74" s="83"/>
      <c r="AV74" s="83"/>
      <c r="AW74" s="56"/>
      <c r="AX74" s="56"/>
      <c r="AY74" s="56"/>
      <c r="AZ74" s="56"/>
      <c r="BA74" s="56"/>
      <c r="BB74" s="56"/>
      <c r="BC74" s="56"/>
      <c r="BD74" s="8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</row>
    <row r="75" spans="1:174" s="5" customFormat="1" ht="15">
      <c r="A75" s="37"/>
      <c r="C75" s="2"/>
      <c r="D75" s="2"/>
      <c r="E75" s="2"/>
      <c r="F75" s="2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</row>
    <row r="76" spans="1:174" s="32" customFormat="1" ht="16.5">
      <c r="A76" s="38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G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</row>
    <row r="77" spans="2:174" ht="15">
      <c r="B77" s="14"/>
      <c r="C77" s="14"/>
      <c r="D77" s="14"/>
      <c r="E77" s="14"/>
      <c r="F77" s="14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</row>
  </sheetData>
  <mergeCells count="7">
    <mergeCell ref="AF5:AU5"/>
    <mergeCell ref="C7:Y7"/>
    <mergeCell ref="A47:A56"/>
    <mergeCell ref="A29:A35"/>
    <mergeCell ref="A38:A45"/>
    <mergeCell ref="A12:A21"/>
    <mergeCell ref="A23:A26"/>
  </mergeCells>
  <conditionalFormatting sqref="AL1:AP2 AY1:AY2 V2 AD1:AJ2 W1:Z2 AB1:AB2">
    <cfRule type="cellIs" priority="1" dxfId="0" operator="lessThan" stopIfTrue="1">
      <formula>0</formula>
    </cfRule>
  </conditionalFormatting>
  <printOptions horizontalCentered="1"/>
  <pageMargins left="0.15748031496062992" right="0.15748031496062992" top="0.7874015748031497" bottom="0.2362204724409449" header="0" footer="0"/>
  <pageSetup cellComments="asDisplayed" fitToHeight="3" horizontalDpi="600" verticalDpi="600" orientation="landscape" paperSize="9" scale="69" r:id="rId1"/>
  <rowBreaks count="2" manualBreakCount="2">
    <brk id="46" max="55" man="1"/>
    <brk id="74" max="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Z72"/>
  <sheetViews>
    <sheetView showZeros="0" zoomScale="75" zoomScaleNormal="75" zoomScaleSheetLayoutView="80" workbookViewId="0" topLeftCell="A1">
      <pane xSplit="2" ySplit="9" topLeftCell="C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9" sqref="B69"/>
    </sheetView>
  </sheetViews>
  <sheetFormatPr defaultColWidth="9.00390625" defaultRowHeight="12.75" outlineLevelCol="1"/>
  <cols>
    <col min="1" max="1" width="6.25390625" style="36" customWidth="1"/>
    <col min="2" max="2" width="73.25390625" style="16" customWidth="1"/>
    <col min="3" max="3" width="12.00390625" style="16" customWidth="1"/>
    <col min="4" max="4" width="12.00390625" style="16" hidden="1" customWidth="1" outlineLevel="1"/>
    <col min="5" max="5" width="12.00390625" style="16" hidden="1" customWidth="1" outlineLevel="1" collapsed="1"/>
    <col min="6" max="7" width="12.00390625" style="16" hidden="1" customWidth="1" outlineLevel="1"/>
    <col min="8" max="8" width="12.00390625" style="16" customWidth="1" collapsed="1"/>
    <col min="9" max="9" width="12.00390625" style="16" hidden="1" customWidth="1" outlineLevel="1"/>
    <col min="10" max="10" width="12.00390625" style="16" hidden="1" customWidth="1" outlineLevel="1" collapsed="1"/>
    <col min="11" max="12" width="12.00390625" style="16" hidden="1" customWidth="1" outlineLevel="1"/>
    <col min="13" max="13" width="9.25390625" style="16" customWidth="1" collapsed="1"/>
    <col min="14" max="16384" width="9.25390625" style="16" customWidth="1"/>
  </cols>
  <sheetData>
    <row r="1" spans="1:12" s="5" customFormat="1" ht="18">
      <c r="A1" s="33"/>
      <c r="B1" s="1"/>
      <c r="C1" s="2"/>
      <c r="D1" s="2"/>
      <c r="E1" s="2"/>
      <c r="F1" s="2"/>
      <c r="G1" s="4"/>
      <c r="H1" s="3" t="s">
        <v>35</v>
      </c>
      <c r="I1" s="2"/>
      <c r="J1" s="3"/>
      <c r="K1" s="2"/>
      <c r="L1" s="4" t="s">
        <v>35</v>
      </c>
    </row>
    <row r="2" spans="1:12" s="5" customFormat="1" ht="18">
      <c r="A2" s="33"/>
      <c r="B2" s="1"/>
      <c r="C2" s="2"/>
      <c r="D2" s="2"/>
      <c r="E2" s="2"/>
      <c r="F2" s="2"/>
      <c r="G2" s="4"/>
      <c r="H2" s="3" t="s">
        <v>0</v>
      </c>
      <c r="I2" s="2"/>
      <c r="J2" s="3"/>
      <c r="K2" s="2"/>
      <c r="L2" s="4" t="s">
        <v>0</v>
      </c>
    </row>
    <row r="3" spans="1:12" s="5" customFormat="1" ht="18">
      <c r="A3" s="33"/>
      <c r="B3" s="1"/>
      <c r="C3" s="2"/>
      <c r="D3" s="2"/>
      <c r="E3" s="2"/>
      <c r="F3" s="2"/>
      <c r="G3" s="6"/>
      <c r="H3" s="45" t="s">
        <v>31</v>
      </c>
      <c r="I3" s="2"/>
      <c r="J3" s="3"/>
      <c r="K3" s="2"/>
      <c r="L3" s="6" t="s">
        <v>31</v>
      </c>
    </row>
    <row r="4" spans="1:12" s="5" customFormat="1" ht="18">
      <c r="A4" s="33"/>
      <c r="B4" s="1"/>
      <c r="C4" s="2"/>
      <c r="D4" s="2"/>
      <c r="E4" s="2"/>
      <c r="F4" s="2"/>
      <c r="G4" s="6"/>
      <c r="H4" s="3"/>
      <c r="I4" s="2"/>
      <c r="J4" s="3"/>
      <c r="K4" s="2"/>
      <c r="L4" s="6"/>
    </row>
    <row r="5" spans="1:12" s="5" customFormat="1" ht="18">
      <c r="A5" s="33"/>
      <c r="B5" s="1"/>
      <c r="C5" s="2"/>
      <c r="D5" s="2"/>
      <c r="E5" s="2"/>
      <c r="F5" s="2"/>
      <c r="G5" s="6"/>
      <c r="H5" s="3"/>
      <c r="I5" s="2"/>
      <c r="J5" s="3"/>
      <c r="K5" s="2"/>
      <c r="L5" s="6"/>
    </row>
    <row r="6" spans="1:12" s="5" customFormat="1" ht="36" customHeight="1">
      <c r="A6"/>
      <c r="B6" s="95" t="s">
        <v>33</v>
      </c>
      <c r="C6" s="95"/>
      <c r="D6"/>
      <c r="E6"/>
      <c r="F6"/>
      <c r="G6"/>
      <c r="H6"/>
      <c r="I6"/>
      <c r="J6"/>
      <c r="K6"/>
      <c r="L6"/>
    </row>
    <row r="7" spans="1:12" s="5" customFormat="1" ht="17.25" customHeight="1">
      <c r="A7" s="41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s="5" customFormat="1" ht="17.25" customHeight="1">
      <c r="A8" s="34"/>
      <c r="B8" s="7"/>
      <c r="C8" s="8"/>
      <c r="D8" s="8"/>
      <c r="E8" s="8"/>
      <c r="F8" s="8"/>
      <c r="H8" s="9" t="s">
        <v>1</v>
      </c>
      <c r="I8" s="8"/>
      <c r="J8" s="8"/>
      <c r="K8" s="8"/>
      <c r="L8" s="9" t="s">
        <v>1</v>
      </c>
    </row>
    <row r="9" spans="1:12" s="5" customFormat="1" ht="79.5" customHeight="1">
      <c r="A9" s="35" t="s">
        <v>2</v>
      </c>
      <c r="B9" s="10" t="s">
        <v>3</v>
      </c>
      <c r="C9" s="11" t="s">
        <v>32</v>
      </c>
      <c r="D9" s="11" t="s">
        <v>4</v>
      </c>
      <c r="E9" s="11" t="s">
        <v>5</v>
      </c>
      <c r="F9" s="11" t="s">
        <v>6</v>
      </c>
      <c r="G9" s="11" t="s">
        <v>7</v>
      </c>
      <c r="H9" s="10" t="s">
        <v>8</v>
      </c>
      <c r="I9" s="11" t="s">
        <v>9</v>
      </c>
      <c r="J9" s="11" t="s">
        <v>10</v>
      </c>
      <c r="K9" s="11" t="s">
        <v>6</v>
      </c>
      <c r="L9" s="11" t="s">
        <v>7</v>
      </c>
    </row>
    <row r="10" spans="1:130" ht="117" customHeight="1">
      <c r="A10" s="39">
        <v>1</v>
      </c>
      <c r="B10" s="12" t="s">
        <v>30</v>
      </c>
      <c r="C10" s="13">
        <f>D10+E10+F10+G10</f>
        <v>4631</v>
      </c>
      <c r="D10" s="13">
        <f>D11</f>
        <v>4631</v>
      </c>
      <c r="E10" s="13">
        <f>E11</f>
        <v>0</v>
      </c>
      <c r="F10" s="13">
        <f>F11</f>
        <v>0</v>
      </c>
      <c r="G10" s="13">
        <f>G11</f>
        <v>0</v>
      </c>
      <c r="H10" s="13">
        <f>I10+J10+K10+L10</f>
        <v>0</v>
      </c>
      <c r="I10" s="13">
        <f>I11</f>
        <v>0</v>
      </c>
      <c r="J10" s="13">
        <f>J11</f>
        <v>0</v>
      </c>
      <c r="K10" s="13">
        <f>K11</f>
        <v>0</v>
      </c>
      <c r="L10" s="13">
        <f>L11</f>
        <v>0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</row>
    <row r="11" spans="1:130" ht="24.75" customHeight="1">
      <c r="A11" s="94"/>
      <c r="B11" s="17" t="s">
        <v>11</v>
      </c>
      <c r="C11" s="18">
        <f>D11+E11+F11+G11</f>
        <v>4631</v>
      </c>
      <c r="D11" s="18">
        <f>D13+D19+D20</f>
        <v>4631</v>
      </c>
      <c r="E11" s="18">
        <f>E13+E19+E20</f>
        <v>0</v>
      </c>
      <c r="F11" s="18">
        <f>F13+F19+F20</f>
        <v>0</v>
      </c>
      <c r="G11" s="18">
        <f>G13+G19+G20</f>
        <v>0</v>
      </c>
      <c r="H11" s="18">
        <f>I11+J11+K11+L11</f>
        <v>0</v>
      </c>
      <c r="I11" s="18">
        <f>I13+I19+I20</f>
        <v>0</v>
      </c>
      <c r="J11" s="18">
        <f>J13+J19+J20</f>
        <v>0</v>
      </c>
      <c r="K11" s="18">
        <f>K13+K19+K20</f>
        <v>0</v>
      </c>
      <c r="L11" s="18">
        <f>L13+L19+L20</f>
        <v>0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</row>
    <row r="12" spans="1:130" ht="19.5" customHeight="1">
      <c r="A12" s="94"/>
      <c r="B12" s="19" t="s">
        <v>12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</row>
    <row r="13" spans="1:130" ht="24.75" customHeight="1">
      <c r="A13" s="94"/>
      <c r="B13" s="19" t="s">
        <v>13</v>
      </c>
      <c r="C13" s="20">
        <f aca="true" t="shared" si="0" ref="C13:C52">D13+E13+F13+G13</f>
        <v>4507.6</v>
      </c>
      <c r="D13" s="20">
        <f>D14+D15+D16+D17+D18</f>
        <v>4507.6</v>
      </c>
      <c r="E13" s="20">
        <f>E14+E15+E16+E17+E18</f>
        <v>0</v>
      </c>
      <c r="F13" s="20">
        <f>F14+F15+F16+F17+F18</f>
        <v>0</v>
      </c>
      <c r="G13" s="20">
        <f>G14+G15+G16+G17+G18</f>
        <v>0</v>
      </c>
      <c r="H13" s="20">
        <f aca="true" t="shared" si="1" ref="H13:H52">I13+J13+K13+L13</f>
        <v>0</v>
      </c>
      <c r="I13" s="20">
        <f>I14+I15+I16+I17+I18</f>
        <v>0</v>
      </c>
      <c r="J13" s="20">
        <f>J14+J15+J16+J17+J18</f>
        <v>0</v>
      </c>
      <c r="K13" s="20">
        <f>K14+K15+K16+K17+K18</f>
        <v>0</v>
      </c>
      <c r="L13" s="20">
        <f>L14+L15+L16+L17+L18</f>
        <v>0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</row>
    <row r="14" spans="1:130" ht="24.75" customHeight="1">
      <c r="A14" s="94"/>
      <c r="B14" s="19" t="s">
        <v>14</v>
      </c>
      <c r="C14" s="20">
        <f t="shared" si="0"/>
        <v>327</v>
      </c>
      <c r="D14" s="20">
        <v>327</v>
      </c>
      <c r="E14" s="20"/>
      <c r="F14" s="20"/>
      <c r="G14" s="20"/>
      <c r="H14" s="20">
        <f t="shared" si="1"/>
        <v>0</v>
      </c>
      <c r="I14" s="20"/>
      <c r="J14" s="20"/>
      <c r="K14" s="20"/>
      <c r="L14" s="20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</row>
    <row r="15" spans="1:130" ht="24.75" customHeight="1">
      <c r="A15" s="94"/>
      <c r="B15" s="19" t="s">
        <v>15</v>
      </c>
      <c r="C15" s="20">
        <f t="shared" si="0"/>
        <v>1717.7</v>
      </c>
      <c r="D15" s="20">
        <v>1717.7</v>
      </c>
      <c r="E15" s="20"/>
      <c r="F15" s="20"/>
      <c r="G15" s="20"/>
      <c r="H15" s="20">
        <f t="shared" si="1"/>
        <v>0</v>
      </c>
      <c r="I15" s="20"/>
      <c r="J15" s="20"/>
      <c r="K15" s="20"/>
      <c r="L15" s="20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</row>
    <row r="16" spans="1:130" ht="24.75" customHeight="1">
      <c r="A16" s="94"/>
      <c r="B16" s="19" t="s">
        <v>16</v>
      </c>
      <c r="C16" s="20">
        <f t="shared" si="0"/>
        <v>790.6</v>
      </c>
      <c r="D16" s="20">
        <v>790.6</v>
      </c>
      <c r="E16" s="20"/>
      <c r="F16" s="20"/>
      <c r="G16" s="20"/>
      <c r="H16" s="20">
        <f t="shared" si="1"/>
        <v>0</v>
      </c>
      <c r="I16" s="20"/>
      <c r="J16" s="20"/>
      <c r="K16" s="20"/>
      <c r="L16" s="20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</row>
    <row r="17" spans="1:130" ht="24.75" customHeight="1">
      <c r="A17" s="94"/>
      <c r="B17" s="19" t="s">
        <v>17</v>
      </c>
      <c r="C17" s="20">
        <f t="shared" si="0"/>
        <v>1671.9</v>
      </c>
      <c r="D17" s="20">
        <v>1671.9</v>
      </c>
      <c r="E17" s="20"/>
      <c r="F17" s="20"/>
      <c r="G17" s="20"/>
      <c r="H17" s="20">
        <f t="shared" si="1"/>
        <v>0</v>
      </c>
      <c r="I17" s="20"/>
      <c r="J17" s="20"/>
      <c r="K17" s="20"/>
      <c r="L17" s="20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</row>
    <row r="18" spans="1:130" ht="24.75" customHeight="1">
      <c r="A18" s="94"/>
      <c r="B18" s="19" t="s">
        <v>18</v>
      </c>
      <c r="C18" s="20">
        <f t="shared" si="0"/>
        <v>0.4</v>
      </c>
      <c r="D18" s="20">
        <v>0.4</v>
      </c>
      <c r="E18" s="20"/>
      <c r="F18" s="20"/>
      <c r="G18" s="20"/>
      <c r="H18" s="20">
        <f t="shared" si="1"/>
        <v>0</v>
      </c>
      <c r="I18" s="20"/>
      <c r="J18" s="20"/>
      <c r="K18" s="20"/>
      <c r="L18" s="20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</row>
    <row r="19" spans="1:130" ht="24.75" customHeight="1">
      <c r="A19" s="94"/>
      <c r="B19" s="19" t="s">
        <v>19</v>
      </c>
      <c r="C19" s="20">
        <f t="shared" si="0"/>
        <v>111</v>
      </c>
      <c r="D19" s="20">
        <v>111</v>
      </c>
      <c r="E19" s="20">
        <v>0</v>
      </c>
      <c r="F19" s="20">
        <v>0</v>
      </c>
      <c r="G19" s="20">
        <v>0</v>
      </c>
      <c r="H19" s="20">
        <f t="shared" si="1"/>
        <v>0</v>
      </c>
      <c r="I19" s="20">
        <v>0</v>
      </c>
      <c r="J19" s="20">
        <v>0</v>
      </c>
      <c r="K19" s="20">
        <v>0</v>
      </c>
      <c r="L19" s="20">
        <v>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</row>
    <row r="20" spans="1:130" ht="44.25" customHeight="1">
      <c r="A20" s="94"/>
      <c r="B20" s="21" t="s">
        <v>21</v>
      </c>
      <c r="C20" s="20">
        <f t="shared" si="0"/>
        <v>12.4</v>
      </c>
      <c r="D20" s="20">
        <v>12.4</v>
      </c>
      <c r="E20" s="20"/>
      <c r="F20" s="20"/>
      <c r="G20" s="20"/>
      <c r="H20" s="20">
        <f t="shared" si="1"/>
        <v>0</v>
      </c>
      <c r="I20" s="20"/>
      <c r="J20" s="20"/>
      <c r="K20" s="20"/>
      <c r="L20" s="20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</row>
    <row r="21" spans="1:130" ht="31.5" customHeight="1">
      <c r="A21" s="39">
        <v>2</v>
      </c>
      <c r="B21" s="12" t="s">
        <v>20</v>
      </c>
      <c r="C21" s="22">
        <f t="shared" si="0"/>
        <v>10.5</v>
      </c>
      <c r="D21" s="22">
        <f>D22</f>
        <v>10.5</v>
      </c>
      <c r="E21" s="22">
        <f>E22</f>
        <v>0</v>
      </c>
      <c r="F21" s="22">
        <f>F22</f>
        <v>0</v>
      </c>
      <c r="G21" s="22">
        <f>G22</f>
        <v>0</v>
      </c>
      <c r="H21" s="22">
        <f t="shared" si="1"/>
        <v>10.5</v>
      </c>
      <c r="I21" s="22">
        <f>I22</f>
        <v>10.5</v>
      </c>
      <c r="J21" s="22">
        <f>J22</f>
        <v>0</v>
      </c>
      <c r="K21" s="22">
        <f>K22</f>
        <v>0</v>
      </c>
      <c r="L21" s="22">
        <f>L22</f>
        <v>0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</row>
    <row r="22" spans="1:130" ht="24.75" customHeight="1">
      <c r="A22" s="94"/>
      <c r="B22" s="17" t="s">
        <v>11</v>
      </c>
      <c r="C22" s="23">
        <f t="shared" si="0"/>
        <v>10.5</v>
      </c>
      <c r="D22" s="23">
        <f>D24</f>
        <v>10.5</v>
      </c>
      <c r="E22" s="23">
        <f>E24</f>
        <v>0</v>
      </c>
      <c r="F22" s="23">
        <f>F24</f>
        <v>0</v>
      </c>
      <c r="G22" s="23">
        <f>G24</f>
        <v>0</v>
      </c>
      <c r="H22" s="23">
        <f t="shared" si="1"/>
        <v>10.5</v>
      </c>
      <c r="I22" s="23">
        <f>I24</f>
        <v>10.5</v>
      </c>
      <c r="J22" s="23">
        <f>J24</f>
        <v>0</v>
      </c>
      <c r="K22" s="23">
        <f>K24</f>
        <v>0</v>
      </c>
      <c r="L22" s="23">
        <f>L24</f>
        <v>0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</row>
    <row r="23" spans="1:130" ht="19.5" customHeight="1">
      <c r="A23" s="94"/>
      <c r="B23" s="19" t="s">
        <v>12</v>
      </c>
      <c r="C23" s="24">
        <f t="shared" si="0"/>
        <v>0</v>
      </c>
      <c r="D23" s="24"/>
      <c r="E23" s="24"/>
      <c r="F23" s="24"/>
      <c r="G23" s="24"/>
      <c r="H23" s="24">
        <f t="shared" si="1"/>
        <v>0</v>
      </c>
      <c r="I23" s="24"/>
      <c r="J23" s="24"/>
      <c r="K23" s="24"/>
      <c r="L23" s="24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</row>
    <row r="24" spans="1:130" ht="24.75" customHeight="1">
      <c r="A24" s="94"/>
      <c r="B24" s="19" t="s">
        <v>13</v>
      </c>
      <c r="C24" s="20">
        <f t="shared" si="0"/>
        <v>10.5</v>
      </c>
      <c r="D24" s="20">
        <f>D25</f>
        <v>10.5</v>
      </c>
      <c r="E24" s="20">
        <f>E25</f>
        <v>0</v>
      </c>
      <c r="F24" s="20">
        <f>F25</f>
        <v>0</v>
      </c>
      <c r="G24" s="20">
        <f>G25</f>
        <v>0</v>
      </c>
      <c r="H24" s="20">
        <f t="shared" si="1"/>
        <v>10.5</v>
      </c>
      <c r="I24" s="20">
        <f>I25</f>
        <v>10.5</v>
      </c>
      <c r="J24" s="20">
        <f>J25</f>
        <v>0</v>
      </c>
      <c r="K24" s="20">
        <f>K25</f>
        <v>0</v>
      </c>
      <c r="L24" s="20">
        <f>L25</f>
        <v>0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</row>
    <row r="25" spans="1:130" ht="24.75" customHeight="1">
      <c r="A25" s="94"/>
      <c r="B25" s="19" t="s">
        <v>15</v>
      </c>
      <c r="C25" s="24">
        <f t="shared" si="0"/>
        <v>10.5</v>
      </c>
      <c r="D25" s="24">
        <v>10.5</v>
      </c>
      <c r="E25" s="24"/>
      <c r="F25" s="24"/>
      <c r="G25" s="24"/>
      <c r="H25" s="24">
        <f t="shared" si="1"/>
        <v>10.5</v>
      </c>
      <c r="I25" s="24">
        <v>10.5</v>
      </c>
      <c r="J25" s="24"/>
      <c r="K25" s="24"/>
      <c r="L25" s="2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</row>
    <row r="26" spans="1:130" ht="64.5" customHeight="1">
      <c r="A26" s="39">
        <v>3</v>
      </c>
      <c r="B26" s="25" t="s">
        <v>22</v>
      </c>
      <c r="C26" s="22">
        <f t="shared" si="0"/>
        <v>83.2</v>
      </c>
      <c r="D26" s="22">
        <f>D27</f>
        <v>83.2</v>
      </c>
      <c r="E26" s="22">
        <f>E27</f>
        <v>0</v>
      </c>
      <c r="F26" s="22">
        <f>F27</f>
        <v>0</v>
      </c>
      <c r="G26" s="22">
        <f>G27</f>
        <v>0</v>
      </c>
      <c r="H26" s="22">
        <f t="shared" si="1"/>
        <v>0</v>
      </c>
      <c r="I26" s="22">
        <f>I27</f>
        <v>0</v>
      </c>
      <c r="J26" s="22">
        <f>J27</f>
        <v>0</v>
      </c>
      <c r="K26" s="22">
        <f>K27</f>
        <v>0</v>
      </c>
      <c r="L26" s="22">
        <f>L27</f>
        <v>0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</row>
    <row r="27" spans="1:130" ht="24.75" customHeight="1">
      <c r="A27" s="94"/>
      <c r="B27" s="17" t="s">
        <v>11</v>
      </c>
      <c r="C27" s="18">
        <f t="shared" si="0"/>
        <v>83.2</v>
      </c>
      <c r="D27" s="18">
        <f>D29+D33+D34</f>
        <v>83.2</v>
      </c>
      <c r="E27" s="18">
        <f>E29+E33+E34</f>
        <v>0</v>
      </c>
      <c r="F27" s="18">
        <f>F29+F33+F34</f>
        <v>0</v>
      </c>
      <c r="G27" s="18">
        <f>G29+G33+G34</f>
        <v>0</v>
      </c>
      <c r="H27" s="18">
        <f t="shared" si="1"/>
        <v>0</v>
      </c>
      <c r="I27" s="18">
        <f>I29+I33+I34</f>
        <v>0</v>
      </c>
      <c r="J27" s="18">
        <f>J29+J33+J34</f>
        <v>0</v>
      </c>
      <c r="K27" s="18">
        <f>K29+K33+K34</f>
        <v>0</v>
      </c>
      <c r="L27" s="18">
        <f>L29+L33+L34</f>
        <v>0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</row>
    <row r="28" spans="1:130" ht="19.5" customHeight="1">
      <c r="A28" s="94"/>
      <c r="B28" s="19" t="s">
        <v>12</v>
      </c>
      <c r="C28" s="20">
        <f t="shared" si="0"/>
        <v>0</v>
      </c>
      <c r="D28" s="20"/>
      <c r="E28" s="20"/>
      <c r="F28" s="20"/>
      <c r="G28" s="20"/>
      <c r="H28" s="20">
        <f t="shared" si="1"/>
        <v>0</v>
      </c>
      <c r="I28" s="20"/>
      <c r="J28" s="20"/>
      <c r="K28" s="20"/>
      <c r="L28" s="20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</row>
    <row r="29" spans="1:130" ht="24.75" customHeight="1">
      <c r="A29" s="94"/>
      <c r="B29" s="19" t="s">
        <v>13</v>
      </c>
      <c r="C29" s="20">
        <f t="shared" si="0"/>
        <v>73.4</v>
      </c>
      <c r="D29" s="20">
        <f>D30+D31+D32</f>
        <v>73.4</v>
      </c>
      <c r="E29" s="20">
        <f>E30+E31+E32</f>
        <v>0</v>
      </c>
      <c r="F29" s="20">
        <f>F30+F31+F32</f>
        <v>0</v>
      </c>
      <c r="G29" s="20">
        <f>G30+G31+G32</f>
        <v>0</v>
      </c>
      <c r="H29" s="20">
        <f t="shared" si="1"/>
        <v>0</v>
      </c>
      <c r="I29" s="20">
        <f>I30+I31+I32</f>
        <v>0</v>
      </c>
      <c r="J29" s="20">
        <f>J30+J31+J32</f>
        <v>0</v>
      </c>
      <c r="K29" s="20">
        <f>K30+K31+K32</f>
        <v>0</v>
      </c>
      <c r="L29" s="20">
        <f>L30+L31+L32</f>
        <v>0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</row>
    <row r="30" spans="1:130" ht="24.75" customHeight="1">
      <c r="A30" s="94"/>
      <c r="B30" s="19" t="s">
        <v>14</v>
      </c>
      <c r="C30" s="20">
        <f t="shared" si="0"/>
        <v>6.5</v>
      </c>
      <c r="D30" s="20">
        <v>6.5</v>
      </c>
      <c r="E30" s="20"/>
      <c r="F30" s="20"/>
      <c r="G30" s="20"/>
      <c r="H30" s="20">
        <f t="shared" si="1"/>
        <v>0</v>
      </c>
      <c r="I30" s="20"/>
      <c r="J30" s="20"/>
      <c r="K30" s="20"/>
      <c r="L30" s="20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</row>
    <row r="31" spans="1:130" ht="24.75" customHeight="1">
      <c r="A31" s="94"/>
      <c r="B31" s="19" t="s">
        <v>15</v>
      </c>
      <c r="C31" s="20">
        <f t="shared" si="0"/>
        <v>40.5</v>
      </c>
      <c r="D31" s="20">
        <v>40.5</v>
      </c>
      <c r="E31" s="20"/>
      <c r="F31" s="20"/>
      <c r="G31" s="20"/>
      <c r="H31" s="20">
        <f t="shared" si="1"/>
        <v>0</v>
      </c>
      <c r="I31" s="20"/>
      <c r="J31" s="20"/>
      <c r="K31" s="20"/>
      <c r="L31" s="20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</row>
    <row r="32" spans="1:130" ht="24.75" customHeight="1">
      <c r="A32" s="94"/>
      <c r="B32" s="19" t="s">
        <v>16</v>
      </c>
      <c r="C32" s="20">
        <f t="shared" si="0"/>
        <v>26.4</v>
      </c>
      <c r="D32" s="20">
        <v>26.4</v>
      </c>
      <c r="E32" s="20"/>
      <c r="F32" s="20"/>
      <c r="G32" s="20"/>
      <c r="H32" s="20">
        <f t="shared" si="1"/>
        <v>0</v>
      </c>
      <c r="I32" s="20"/>
      <c r="J32" s="20"/>
      <c r="K32" s="20"/>
      <c r="L32" s="20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</row>
    <row r="33" spans="1:130" ht="24.75" customHeight="1">
      <c r="A33" s="94"/>
      <c r="B33" s="19" t="s">
        <v>19</v>
      </c>
      <c r="C33" s="20">
        <f t="shared" si="0"/>
        <v>7.5</v>
      </c>
      <c r="D33" s="20">
        <v>7.5</v>
      </c>
      <c r="E33" s="20">
        <v>0</v>
      </c>
      <c r="F33" s="20">
        <v>0</v>
      </c>
      <c r="G33" s="20">
        <v>0</v>
      </c>
      <c r="H33" s="20">
        <f t="shared" si="1"/>
        <v>0</v>
      </c>
      <c r="I33" s="20">
        <v>0</v>
      </c>
      <c r="J33" s="20">
        <v>0</v>
      </c>
      <c r="K33" s="20">
        <v>0</v>
      </c>
      <c r="L33" s="20">
        <v>0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</row>
    <row r="34" spans="1:130" ht="43.5" customHeight="1">
      <c r="A34" s="40"/>
      <c r="B34" s="21" t="s">
        <v>21</v>
      </c>
      <c r="C34" s="20">
        <f t="shared" si="0"/>
        <v>2.3</v>
      </c>
      <c r="D34" s="20">
        <v>2.3</v>
      </c>
      <c r="E34" s="20"/>
      <c r="F34" s="20"/>
      <c r="G34" s="20"/>
      <c r="H34" s="20">
        <f t="shared" si="1"/>
        <v>0</v>
      </c>
      <c r="I34" s="20"/>
      <c r="J34" s="20"/>
      <c r="K34" s="20"/>
      <c r="L34" s="20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</row>
    <row r="35" spans="1:130" ht="80.25" customHeight="1">
      <c r="A35" s="39">
        <v>4</v>
      </c>
      <c r="B35" s="25" t="s">
        <v>23</v>
      </c>
      <c r="C35" s="22">
        <f t="shared" si="0"/>
        <v>132.10000000000002</v>
      </c>
      <c r="D35" s="22">
        <f>D36</f>
        <v>132.10000000000002</v>
      </c>
      <c r="E35" s="22">
        <f>E36</f>
        <v>0</v>
      </c>
      <c r="F35" s="22">
        <f>F36</f>
        <v>0</v>
      </c>
      <c r="G35" s="22">
        <f>G36</f>
        <v>0</v>
      </c>
      <c r="H35" s="22">
        <f t="shared" si="1"/>
        <v>0</v>
      </c>
      <c r="I35" s="22">
        <f>I36</f>
        <v>0</v>
      </c>
      <c r="J35" s="22">
        <f>J36</f>
        <v>0</v>
      </c>
      <c r="K35" s="22">
        <f>K36</f>
        <v>0</v>
      </c>
      <c r="L35" s="22">
        <f>L36</f>
        <v>0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</row>
    <row r="36" spans="1:130" ht="24.75" customHeight="1">
      <c r="A36" s="94"/>
      <c r="B36" s="17" t="s">
        <v>11</v>
      </c>
      <c r="C36" s="20">
        <f t="shared" si="0"/>
        <v>132.10000000000002</v>
      </c>
      <c r="D36" s="20">
        <f>D38+D43</f>
        <v>132.10000000000002</v>
      </c>
      <c r="E36" s="20">
        <f>E38+E43</f>
        <v>0</v>
      </c>
      <c r="F36" s="20">
        <f>F38+F43</f>
        <v>0</v>
      </c>
      <c r="G36" s="20">
        <f>G38+G43</f>
        <v>0</v>
      </c>
      <c r="H36" s="20">
        <f t="shared" si="1"/>
        <v>0</v>
      </c>
      <c r="I36" s="20">
        <f>I38+I43</f>
        <v>0</v>
      </c>
      <c r="J36" s="20">
        <f>J38+J43</f>
        <v>0</v>
      </c>
      <c r="K36" s="20">
        <f>K38+K43</f>
        <v>0</v>
      </c>
      <c r="L36" s="20">
        <f>L38+L43</f>
        <v>0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</row>
    <row r="37" spans="1:130" ht="19.5" customHeight="1">
      <c r="A37" s="94"/>
      <c r="B37" s="19" t="s">
        <v>12</v>
      </c>
      <c r="C37" s="20">
        <f t="shared" si="0"/>
        <v>0</v>
      </c>
      <c r="D37" s="20"/>
      <c r="E37" s="20"/>
      <c r="F37" s="20"/>
      <c r="G37" s="20"/>
      <c r="H37" s="20">
        <f t="shared" si="1"/>
        <v>0</v>
      </c>
      <c r="I37" s="20"/>
      <c r="J37" s="20"/>
      <c r="K37" s="20"/>
      <c r="L37" s="20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</row>
    <row r="38" spans="1:130" ht="24.75" customHeight="1">
      <c r="A38" s="94"/>
      <c r="B38" s="19" t="s">
        <v>13</v>
      </c>
      <c r="C38" s="20">
        <f t="shared" si="0"/>
        <v>127.60000000000001</v>
      </c>
      <c r="D38" s="20">
        <f>D39+D40+D41+D42</f>
        <v>127.60000000000001</v>
      </c>
      <c r="E38" s="20">
        <f>E39+E40+E41+E42</f>
        <v>0</v>
      </c>
      <c r="F38" s="20">
        <f>F39+F40+F41+F42</f>
        <v>0</v>
      </c>
      <c r="G38" s="20">
        <f>G39+G40+G41+G42</f>
        <v>0</v>
      </c>
      <c r="H38" s="20">
        <f t="shared" si="1"/>
        <v>0</v>
      </c>
      <c r="I38" s="20">
        <f>I39+I40+I41+I42</f>
        <v>0</v>
      </c>
      <c r="J38" s="20">
        <f>J39+J40+J41+J42</f>
        <v>0</v>
      </c>
      <c r="K38" s="20">
        <f>K39+K40+K41+K42</f>
        <v>0</v>
      </c>
      <c r="L38" s="20">
        <f>L39+L40+L41+L42</f>
        <v>0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</row>
    <row r="39" spans="1:130" ht="24.75" customHeight="1">
      <c r="A39" s="94"/>
      <c r="B39" s="19" t="s">
        <v>14</v>
      </c>
      <c r="C39" s="20">
        <f t="shared" si="0"/>
        <v>8.7</v>
      </c>
      <c r="D39" s="20">
        <v>8.7</v>
      </c>
      <c r="E39" s="20"/>
      <c r="F39" s="20"/>
      <c r="G39" s="20"/>
      <c r="H39" s="20">
        <f t="shared" si="1"/>
        <v>0</v>
      </c>
      <c r="I39" s="20"/>
      <c r="J39" s="20"/>
      <c r="K39" s="20"/>
      <c r="L39" s="20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</row>
    <row r="40" spans="1:130" ht="24.75" customHeight="1">
      <c r="A40" s="94"/>
      <c r="B40" s="19" t="s">
        <v>15</v>
      </c>
      <c r="C40" s="20">
        <f t="shared" si="0"/>
        <v>48.6</v>
      </c>
      <c r="D40" s="20">
        <v>48.6</v>
      </c>
      <c r="E40" s="20"/>
      <c r="F40" s="20"/>
      <c r="G40" s="20"/>
      <c r="H40" s="20">
        <f t="shared" si="1"/>
        <v>0</v>
      </c>
      <c r="I40" s="20"/>
      <c r="J40" s="20"/>
      <c r="K40" s="20"/>
      <c r="L40" s="20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</row>
    <row r="41" spans="1:130" ht="24.75" customHeight="1">
      <c r="A41" s="94"/>
      <c r="B41" s="19" t="s">
        <v>16</v>
      </c>
      <c r="C41" s="20">
        <f t="shared" si="0"/>
        <v>25.6</v>
      </c>
      <c r="D41" s="20">
        <v>25.6</v>
      </c>
      <c r="E41" s="20"/>
      <c r="F41" s="20"/>
      <c r="G41" s="20"/>
      <c r="H41" s="20">
        <f t="shared" si="1"/>
        <v>0</v>
      </c>
      <c r="I41" s="20"/>
      <c r="J41" s="20"/>
      <c r="K41" s="20"/>
      <c r="L41" s="20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</row>
    <row r="42" spans="1:130" ht="24.75" customHeight="1">
      <c r="A42" s="94"/>
      <c r="B42" s="19" t="s">
        <v>17</v>
      </c>
      <c r="C42" s="20">
        <f t="shared" si="0"/>
        <v>44.7</v>
      </c>
      <c r="D42" s="20">
        <v>44.7</v>
      </c>
      <c r="E42" s="20"/>
      <c r="F42" s="20"/>
      <c r="G42" s="20"/>
      <c r="H42" s="20">
        <f t="shared" si="1"/>
        <v>0</v>
      </c>
      <c r="I42" s="20"/>
      <c r="J42" s="20"/>
      <c r="K42" s="20"/>
      <c r="L42" s="20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</row>
    <row r="43" spans="1:130" ht="24.75" customHeight="1">
      <c r="A43" s="94"/>
      <c r="B43" s="19" t="s">
        <v>19</v>
      </c>
      <c r="C43" s="20">
        <f t="shared" si="0"/>
        <v>4.5</v>
      </c>
      <c r="D43" s="20">
        <v>4.5</v>
      </c>
      <c r="E43" s="20"/>
      <c r="F43" s="20"/>
      <c r="G43" s="20"/>
      <c r="H43" s="20">
        <f t="shared" si="1"/>
        <v>0</v>
      </c>
      <c r="I43" s="20"/>
      <c r="J43" s="20"/>
      <c r="K43" s="20"/>
      <c r="L43" s="20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</row>
    <row r="44" spans="1:130" ht="49.5" customHeight="1">
      <c r="A44" s="42">
        <v>5</v>
      </c>
      <c r="B44" s="12" t="s">
        <v>34</v>
      </c>
      <c r="C44" s="13">
        <f t="shared" si="0"/>
        <v>591</v>
      </c>
      <c r="D44" s="13">
        <f>D45</f>
        <v>138.5</v>
      </c>
      <c r="E44" s="13">
        <f>E45</f>
        <v>151</v>
      </c>
      <c r="F44" s="13">
        <f>F45</f>
        <v>151</v>
      </c>
      <c r="G44" s="13">
        <f>G45</f>
        <v>150.5</v>
      </c>
      <c r="H44" s="13">
        <f t="shared" si="1"/>
        <v>0</v>
      </c>
      <c r="I44" s="13">
        <f>I45</f>
        <v>0</v>
      </c>
      <c r="J44" s="13">
        <f>J45</f>
        <v>0</v>
      </c>
      <c r="K44" s="13">
        <f>K45</f>
        <v>0</v>
      </c>
      <c r="L44" s="13">
        <f>L45</f>
        <v>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</row>
    <row r="45" spans="1:130" ht="24.75" customHeight="1">
      <c r="A45" s="93"/>
      <c r="B45" s="17" t="s">
        <v>11</v>
      </c>
      <c r="C45" s="20">
        <f t="shared" si="0"/>
        <v>591</v>
      </c>
      <c r="D45" s="20">
        <f>D47</f>
        <v>138.5</v>
      </c>
      <c r="E45" s="20">
        <f>E47</f>
        <v>151</v>
      </c>
      <c r="F45" s="20">
        <f>F47</f>
        <v>151</v>
      </c>
      <c r="G45" s="20">
        <f>G47</f>
        <v>150.5</v>
      </c>
      <c r="H45" s="20">
        <f t="shared" si="1"/>
        <v>0</v>
      </c>
      <c r="I45" s="20">
        <f>I47</f>
        <v>0</v>
      </c>
      <c r="J45" s="20">
        <f>J47</f>
        <v>0</v>
      </c>
      <c r="K45" s="20">
        <f>K47</f>
        <v>0</v>
      </c>
      <c r="L45" s="20">
        <f>L47</f>
        <v>0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</row>
    <row r="46" spans="1:130" ht="19.5" customHeight="1">
      <c r="A46" s="93"/>
      <c r="B46" s="19" t="s">
        <v>12</v>
      </c>
      <c r="C46" s="20">
        <f t="shared" si="0"/>
        <v>0</v>
      </c>
      <c r="D46" s="20"/>
      <c r="E46" s="20"/>
      <c r="F46" s="20"/>
      <c r="G46" s="20"/>
      <c r="H46" s="20">
        <f t="shared" si="1"/>
        <v>0</v>
      </c>
      <c r="I46" s="20"/>
      <c r="J46" s="20"/>
      <c r="K46" s="20"/>
      <c r="L46" s="20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</row>
    <row r="47" spans="1:130" ht="24.75" customHeight="1">
      <c r="A47" s="93"/>
      <c r="B47" s="19" t="s">
        <v>13</v>
      </c>
      <c r="C47" s="20">
        <f t="shared" si="0"/>
        <v>591</v>
      </c>
      <c r="D47" s="20">
        <f>D48+D49+D50+D51</f>
        <v>138.5</v>
      </c>
      <c r="E47" s="20">
        <f>E48+E49+E50+E51</f>
        <v>151</v>
      </c>
      <c r="F47" s="20">
        <f>F48+F49+F50+F51</f>
        <v>151</v>
      </c>
      <c r="G47" s="20">
        <f>G48+G49+G50+G51</f>
        <v>150.5</v>
      </c>
      <c r="H47" s="20">
        <f t="shared" si="1"/>
        <v>0</v>
      </c>
      <c r="I47" s="20">
        <f>I48+I49+I50+I51</f>
        <v>0</v>
      </c>
      <c r="J47" s="20">
        <f>J48+J49+J50+J51</f>
        <v>0</v>
      </c>
      <c r="K47" s="44">
        <f>K48+K49+K50+K51</f>
        <v>0</v>
      </c>
      <c r="L47" s="20">
        <f>L48+L49+L50+L51</f>
        <v>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</row>
    <row r="48" spans="1:130" ht="24.75" customHeight="1">
      <c r="A48" s="93"/>
      <c r="B48" s="19" t="s">
        <v>14</v>
      </c>
      <c r="C48" s="20">
        <f t="shared" si="0"/>
        <v>62.8</v>
      </c>
      <c r="D48" s="20">
        <v>14.8</v>
      </c>
      <c r="E48" s="20">
        <v>16</v>
      </c>
      <c r="F48" s="20">
        <v>16</v>
      </c>
      <c r="G48" s="20">
        <v>16</v>
      </c>
      <c r="H48" s="20">
        <f t="shared" si="1"/>
        <v>0</v>
      </c>
      <c r="I48" s="20"/>
      <c r="J48" s="20"/>
      <c r="K48" s="20"/>
      <c r="L48" s="20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</row>
    <row r="49" spans="1:130" ht="24.75" customHeight="1">
      <c r="A49" s="93"/>
      <c r="B49" s="19" t="s">
        <v>15</v>
      </c>
      <c r="C49" s="20">
        <f t="shared" si="0"/>
        <v>222.2</v>
      </c>
      <c r="D49" s="20">
        <v>51.7</v>
      </c>
      <c r="E49" s="20">
        <v>57</v>
      </c>
      <c r="F49" s="20">
        <v>57</v>
      </c>
      <c r="G49" s="20">
        <v>56.5</v>
      </c>
      <c r="H49" s="20">
        <f t="shared" si="1"/>
        <v>0</v>
      </c>
      <c r="I49" s="20"/>
      <c r="J49" s="20"/>
      <c r="K49" s="20"/>
      <c r="L49" s="20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</row>
    <row r="50" spans="1:130" ht="24.75" customHeight="1">
      <c r="A50" s="93"/>
      <c r="B50" s="19" t="s">
        <v>16</v>
      </c>
      <c r="C50" s="20">
        <f t="shared" si="0"/>
        <v>86.6</v>
      </c>
      <c r="D50" s="20">
        <v>20.6</v>
      </c>
      <c r="E50" s="20">
        <v>22</v>
      </c>
      <c r="F50" s="20">
        <v>22</v>
      </c>
      <c r="G50" s="20">
        <v>22</v>
      </c>
      <c r="H50" s="20">
        <f t="shared" si="1"/>
        <v>0</v>
      </c>
      <c r="I50" s="20"/>
      <c r="J50" s="20"/>
      <c r="K50" s="20"/>
      <c r="L50" s="20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</row>
    <row r="51" spans="1:130" ht="24.75" customHeight="1">
      <c r="A51" s="93"/>
      <c r="B51" s="19" t="s">
        <v>24</v>
      </c>
      <c r="C51" s="20">
        <f t="shared" si="0"/>
        <v>219.4</v>
      </c>
      <c r="D51" s="20">
        <v>51.4</v>
      </c>
      <c r="E51" s="20">
        <v>56</v>
      </c>
      <c r="F51" s="20">
        <v>56</v>
      </c>
      <c r="G51" s="20">
        <v>56</v>
      </c>
      <c r="H51" s="20">
        <f t="shared" si="1"/>
        <v>0</v>
      </c>
      <c r="I51" s="20"/>
      <c r="J51" s="20"/>
      <c r="K51" s="20"/>
      <c r="L51" s="20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</row>
    <row r="52" spans="1:130" s="28" customFormat="1" ht="24.75" customHeight="1">
      <c r="A52" s="49"/>
      <c r="B52" s="26" t="s">
        <v>25</v>
      </c>
      <c r="C52" s="13">
        <f t="shared" si="0"/>
        <v>5447.799999999999</v>
      </c>
      <c r="D52" s="13">
        <f>D54</f>
        <v>4995.299999999999</v>
      </c>
      <c r="E52" s="13">
        <f>E54</f>
        <v>151</v>
      </c>
      <c r="F52" s="13">
        <f>F54</f>
        <v>151</v>
      </c>
      <c r="G52" s="13">
        <f>G54</f>
        <v>150.5</v>
      </c>
      <c r="H52" s="13">
        <f t="shared" si="1"/>
        <v>10.5</v>
      </c>
      <c r="I52" s="13">
        <f>I54</f>
        <v>10.5</v>
      </c>
      <c r="J52" s="13">
        <f>J54</f>
        <v>0</v>
      </c>
      <c r="K52" s="13">
        <f>K54</f>
        <v>0</v>
      </c>
      <c r="L52" s="13">
        <f>L54</f>
        <v>0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</row>
    <row r="53" spans="1:130" ht="19.5" customHeight="1">
      <c r="A53" s="50"/>
      <c r="B53" s="46" t="s">
        <v>12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</row>
    <row r="54" spans="1:130" ht="24.75" customHeight="1">
      <c r="A54" s="51"/>
      <c r="B54" s="47" t="s">
        <v>11</v>
      </c>
      <c r="C54" s="20">
        <f>D54+E54+F54+G54</f>
        <v>5447.799999999999</v>
      </c>
      <c r="D54" s="20">
        <f>D56+D62+D63</f>
        <v>4995.299999999999</v>
      </c>
      <c r="E54" s="20">
        <f>E56+E62+E63</f>
        <v>151</v>
      </c>
      <c r="F54" s="20">
        <f>F56+F62+F63</f>
        <v>151</v>
      </c>
      <c r="G54" s="20">
        <f>G56+G62+G63</f>
        <v>150.5</v>
      </c>
      <c r="H54" s="20">
        <f>I54+J54+K54+L54</f>
        <v>10.5</v>
      </c>
      <c r="I54" s="20">
        <f>I56+I62+I63</f>
        <v>10.5</v>
      </c>
      <c r="J54" s="20">
        <f>J56+J62+J63</f>
        <v>0</v>
      </c>
      <c r="K54" s="20">
        <f>K56+K62+K63</f>
        <v>0</v>
      </c>
      <c r="L54" s="20">
        <f>L56+L62+L63</f>
        <v>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</row>
    <row r="55" spans="1:130" ht="19.5" customHeight="1">
      <c r="A55" s="51"/>
      <c r="B55" s="46" t="s">
        <v>12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</row>
    <row r="56" spans="1:130" ht="24.75" customHeight="1">
      <c r="A56" s="51"/>
      <c r="B56" s="46" t="s">
        <v>13</v>
      </c>
      <c r="C56" s="20">
        <f aca="true" t="shared" si="2" ref="C56:C63">D56+E56+F56+G56</f>
        <v>5310.099999999999</v>
      </c>
      <c r="D56" s="20">
        <f>D57+D58+D59+D60+D61</f>
        <v>4857.599999999999</v>
      </c>
      <c r="E56" s="20">
        <f>E57+E58+E59+E60+E61</f>
        <v>151</v>
      </c>
      <c r="F56" s="20">
        <f>F57+F58+F59+F60+F61</f>
        <v>151</v>
      </c>
      <c r="G56" s="20">
        <f>G57+G58+G59+G60+G61</f>
        <v>150.5</v>
      </c>
      <c r="H56" s="20">
        <f aca="true" t="shared" si="3" ref="H56:H63">I56+J56+K56+L56</f>
        <v>10.5</v>
      </c>
      <c r="I56" s="20">
        <f>I57+I58+I59+I60+I61</f>
        <v>10.5</v>
      </c>
      <c r="J56" s="20">
        <f>J57+J58+J59+J60+J61</f>
        <v>0</v>
      </c>
      <c r="K56" s="20">
        <f>K57+K58+K59+K60+K61</f>
        <v>0</v>
      </c>
      <c r="L56" s="20">
        <f>L57+L58+L59+L60+L61</f>
        <v>0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</row>
    <row r="57" spans="1:130" ht="24.75" customHeight="1">
      <c r="A57" s="51"/>
      <c r="B57" s="46" t="s">
        <v>14</v>
      </c>
      <c r="C57" s="20">
        <f t="shared" si="2"/>
        <v>405</v>
      </c>
      <c r="D57" s="20">
        <f>D14+D30+D39+D48</f>
        <v>357</v>
      </c>
      <c r="E57" s="20">
        <f>E14+E30+E39+E48</f>
        <v>16</v>
      </c>
      <c r="F57" s="20">
        <f>F14+F30+F39+F48</f>
        <v>16</v>
      </c>
      <c r="G57" s="20">
        <f>G14+G30+G39+G48</f>
        <v>16</v>
      </c>
      <c r="H57" s="20">
        <f t="shared" si="3"/>
        <v>0</v>
      </c>
      <c r="I57" s="20">
        <f>I14+I30+I39+I48</f>
        <v>0</v>
      </c>
      <c r="J57" s="20">
        <f>J14+J30+J39+J48</f>
        <v>0</v>
      </c>
      <c r="K57" s="20">
        <f>K14+K30+K39+K48</f>
        <v>0</v>
      </c>
      <c r="L57" s="20">
        <f>L14+L30+L39+L48</f>
        <v>0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</row>
    <row r="58" spans="1:130" ht="24.75" customHeight="1">
      <c r="A58" s="51"/>
      <c r="B58" s="46" t="s">
        <v>26</v>
      </c>
      <c r="C58" s="20">
        <f t="shared" si="2"/>
        <v>2039.5</v>
      </c>
      <c r="D58" s="20">
        <f>D15+D25+D31+D40+D49</f>
        <v>1869</v>
      </c>
      <c r="E58" s="20">
        <f>E15+E25+E31+E40+E49</f>
        <v>57</v>
      </c>
      <c r="F58" s="20">
        <f>F15+F25+F31+F40+F49</f>
        <v>57</v>
      </c>
      <c r="G58" s="20">
        <f>G15+G25+G31+G40+G49</f>
        <v>56.5</v>
      </c>
      <c r="H58" s="20">
        <f t="shared" si="3"/>
        <v>10.5</v>
      </c>
      <c r="I58" s="20">
        <f>I15+I25+I31+I40+I49</f>
        <v>10.5</v>
      </c>
      <c r="J58" s="20">
        <f>J15+J25+J31+J40+J49</f>
        <v>0</v>
      </c>
      <c r="K58" s="20">
        <f>K15+K25+K31+K40+K49</f>
        <v>0</v>
      </c>
      <c r="L58" s="20">
        <f>L15+L25+L31+L40+L49</f>
        <v>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</row>
    <row r="59" spans="1:130" ht="24.75" customHeight="1">
      <c r="A59" s="51"/>
      <c r="B59" s="46" t="s">
        <v>16</v>
      </c>
      <c r="C59" s="20">
        <f t="shared" si="2"/>
        <v>929.2</v>
      </c>
      <c r="D59" s="20">
        <f>D16+D32+D41+D50</f>
        <v>863.2</v>
      </c>
      <c r="E59" s="20">
        <f>E16+E32+E41+E50</f>
        <v>22</v>
      </c>
      <c r="F59" s="20">
        <f>F16+F32+F41+F50</f>
        <v>22</v>
      </c>
      <c r="G59" s="20">
        <f>G16+G32+G41+G50</f>
        <v>22</v>
      </c>
      <c r="H59" s="20">
        <f t="shared" si="3"/>
        <v>0</v>
      </c>
      <c r="I59" s="20">
        <f>I16+I32+I41+I50</f>
        <v>0</v>
      </c>
      <c r="J59" s="20">
        <f>J16+J32+J41+J50</f>
        <v>0</v>
      </c>
      <c r="K59" s="20">
        <f>K16+K32+K41+K50</f>
        <v>0</v>
      </c>
      <c r="L59" s="20">
        <f>L16+L32+L41+L50</f>
        <v>0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</row>
    <row r="60" spans="1:130" ht="24.75" customHeight="1">
      <c r="A60" s="51"/>
      <c r="B60" s="46" t="s">
        <v>27</v>
      </c>
      <c r="C60" s="20">
        <f t="shared" si="2"/>
        <v>1936.0000000000002</v>
      </c>
      <c r="D60" s="20">
        <f>D17+D42+D51</f>
        <v>1768.0000000000002</v>
      </c>
      <c r="E60" s="20">
        <f>E17+E42+E51</f>
        <v>56</v>
      </c>
      <c r="F60" s="20">
        <f>F17+F42+F51</f>
        <v>56</v>
      </c>
      <c r="G60" s="20">
        <f>G17+G42+G51</f>
        <v>56</v>
      </c>
      <c r="H60" s="20">
        <f t="shared" si="3"/>
        <v>0</v>
      </c>
      <c r="I60" s="20">
        <f>I17+I42+I51</f>
        <v>0</v>
      </c>
      <c r="J60" s="20">
        <f>J17+J42+J51</f>
        <v>0</v>
      </c>
      <c r="K60" s="20">
        <f>K17+K42+K51</f>
        <v>0</v>
      </c>
      <c r="L60" s="20">
        <f>L17+L42+L51</f>
        <v>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</row>
    <row r="61" spans="1:130" ht="24.75" customHeight="1">
      <c r="A61" s="51"/>
      <c r="B61" s="46" t="s">
        <v>28</v>
      </c>
      <c r="C61" s="20">
        <f t="shared" si="2"/>
        <v>0.4</v>
      </c>
      <c r="D61" s="20">
        <f>D18</f>
        <v>0.4</v>
      </c>
      <c r="E61" s="20">
        <f>E18</f>
        <v>0</v>
      </c>
      <c r="F61" s="20">
        <f>F18</f>
        <v>0</v>
      </c>
      <c r="G61" s="20">
        <f>G18</f>
        <v>0</v>
      </c>
      <c r="H61" s="20">
        <f t="shared" si="3"/>
        <v>0</v>
      </c>
      <c r="I61" s="20">
        <f>I18</f>
        <v>0</v>
      </c>
      <c r="J61" s="20">
        <f>J18</f>
        <v>0</v>
      </c>
      <c r="K61" s="20">
        <f>K18</f>
        <v>0</v>
      </c>
      <c r="L61" s="20">
        <f>L18</f>
        <v>0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</row>
    <row r="62" spans="1:130" ht="24.75" customHeight="1">
      <c r="A62" s="51"/>
      <c r="B62" s="46" t="s">
        <v>19</v>
      </c>
      <c r="C62" s="20">
        <f t="shared" si="2"/>
        <v>123</v>
      </c>
      <c r="D62" s="20">
        <f>D19+D33+D43</f>
        <v>123</v>
      </c>
      <c r="E62" s="20">
        <f>E19+E33+E43</f>
        <v>0</v>
      </c>
      <c r="F62" s="20">
        <f>F19+F33+F43</f>
        <v>0</v>
      </c>
      <c r="G62" s="20">
        <f>G19+G33+G43</f>
        <v>0</v>
      </c>
      <c r="H62" s="20">
        <f t="shared" si="3"/>
        <v>0</v>
      </c>
      <c r="I62" s="20">
        <f>I19+I33+I43</f>
        <v>0</v>
      </c>
      <c r="J62" s="20">
        <f>J19+J33+J43</f>
        <v>0</v>
      </c>
      <c r="K62" s="20">
        <f>K19+K33+K43</f>
        <v>0</v>
      </c>
      <c r="L62" s="20">
        <f>L19+L33+L43</f>
        <v>0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</row>
    <row r="63" spans="1:130" ht="44.25" customHeight="1">
      <c r="A63" s="52"/>
      <c r="B63" s="48" t="s">
        <v>21</v>
      </c>
      <c r="C63" s="20">
        <f t="shared" si="2"/>
        <v>14.7</v>
      </c>
      <c r="D63" s="20">
        <f>D20+D34</f>
        <v>14.7</v>
      </c>
      <c r="E63" s="20">
        <f>E20+E34</f>
        <v>0</v>
      </c>
      <c r="F63" s="20">
        <f>F20+F34</f>
        <v>0</v>
      </c>
      <c r="G63" s="20">
        <f>G20+G34</f>
        <v>0</v>
      </c>
      <c r="H63" s="20">
        <f t="shared" si="3"/>
        <v>0</v>
      </c>
      <c r="I63" s="20">
        <f>I20+I34</f>
        <v>0</v>
      </c>
      <c r="J63" s="20">
        <f>J20+J34</f>
        <v>0</v>
      </c>
      <c r="K63" s="20">
        <f>K20+K34</f>
        <v>0</v>
      </c>
      <c r="L63" s="20">
        <f>L20+L34</f>
        <v>0</v>
      </c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</row>
    <row r="64" spans="1:130" s="5" customFormat="1" ht="15">
      <c r="A64" s="37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</row>
    <row r="65" spans="1:130" s="5" customFormat="1" ht="15">
      <c r="A65" s="37"/>
      <c r="C65" s="2"/>
      <c r="D65" s="2"/>
      <c r="E65" s="2"/>
      <c r="F65" s="2"/>
      <c r="G65" s="2"/>
      <c r="H65" s="2"/>
      <c r="I65" s="2"/>
      <c r="J65" s="2"/>
      <c r="K65" s="2"/>
      <c r="L65" s="2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</row>
    <row r="66" spans="1:130" s="5" customFormat="1" ht="15">
      <c r="A66" s="37"/>
      <c r="C66" s="2"/>
      <c r="D66" s="2"/>
      <c r="E66" s="2"/>
      <c r="F66" s="2"/>
      <c r="G66" s="2"/>
      <c r="H66" s="2"/>
      <c r="I66" s="2"/>
      <c r="J66" s="2"/>
      <c r="K66" s="2"/>
      <c r="L66" s="2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</row>
    <row r="67" spans="1:130" s="32" customFormat="1" ht="16.5">
      <c r="A67" s="38"/>
      <c r="B67" s="30" t="s">
        <v>29</v>
      </c>
      <c r="C67" s="30" t="s">
        <v>36</v>
      </c>
      <c r="D67" s="30" t="s">
        <v>36</v>
      </c>
      <c r="E67" s="30"/>
      <c r="F67" s="30"/>
      <c r="G67" s="30"/>
      <c r="H67" s="30"/>
      <c r="I67" s="30"/>
      <c r="J67" s="30"/>
      <c r="K67" s="30"/>
      <c r="L67" s="30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</row>
    <row r="69" spans="2:130" ht="1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</row>
    <row r="71" spans="4:7" ht="15">
      <c r="D71" s="14"/>
      <c r="E71" s="14"/>
      <c r="F71" s="14"/>
      <c r="G71" s="14"/>
    </row>
    <row r="72" spans="4:7" ht="15">
      <c r="D72" s="14"/>
      <c r="E72" s="14"/>
      <c r="F72" s="14"/>
      <c r="G72" s="14"/>
    </row>
  </sheetData>
  <mergeCells count="6">
    <mergeCell ref="B6:C6"/>
    <mergeCell ref="A45:A51"/>
    <mergeCell ref="A27:A33"/>
    <mergeCell ref="A36:A43"/>
    <mergeCell ref="A11:A20"/>
    <mergeCell ref="A22:A25"/>
  </mergeCells>
  <conditionalFormatting sqref="J1 L1 G1:H1">
    <cfRule type="cellIs" priority="1" dxfId="0" operator="lessThan" stopIfTrue="1">
      <formula>0</formula>
    </cfRule>
  </conditionalFormatting>
  <printOptions horizontalCentered="1"/>
  <pageMargins left="0.5905511811023623" right="0" top="0.3937007874015748" bottom="0.3937007874015748" header="0" footer="0"/>
  <pageSetup cellComments="asDisplayed"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2006-12-11T06:59:00Z</cp:lastPrinted>
  <dcterms:created xsi:type="dcterms:W3CDTF">2006-03-21T03:17:38Z</dcterms:created>
  <dcterms:modified xsi:type="dcterms:W3CDTF">2007-01-10T08:54:46Z</dcterms:modified>
  <cp:category/>
  <cp:version/>
  <cp:contentType/>
  <cp:contentStatus/>
</cp:coreProperties>
</file>