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350" windowHeight="10695" activeTab="0"/>
  </bookViews>
  <sheets>
    <sheet name="к 28.12.06" sheetId="1" r:id="rId1"/>
  </sheets>
  <definedNames>
    <definedName name="Z_03E9FE6B_F332_11D7_AC07_00D0B7BFB203_.wvu.PrintArea" localSheetId="0" hidden="1">'к 28.12.06'!$A$1:$E$25</definedName>
    <definedName name="Z_0B43F7E5_46E2_428C_8AB7_1F1E7254975B_.wvu.Cols" localSheetId="0" hidden="1">'к 28.12.06'!$E:$E,'к 28.12.06'!#REF!</definedName>
    <definedName name="Z_0B43F7E5_46E2_428C_8AB7_1F1E7254975B_.wvu.PrintArea" localSheetId="0" hidden="1">'к 28.12.06'!#REF!</definedName>
    <definedName name="Z_0D513841_2B9D_44D0_81A3_22AD1764D50A_.wvu.Cols" localSheetId="0" hidden="1">'к 28.12.06'!$E:$E,'к 28.12.06'!#REF!</definedName>
    <definedName name="Z_0D513841_2B9D_44D0_81A3_22AD1764D50A_.wvu.PrintArea" localSheetId="0" hidden="1">'к 28.12.06'!#REF!</definedName>
    <definedName name="Z_1408D4E0_F4B5_11D7_870F_009027A6C48C_.wvu.PrintArea" localSheetId="0" hidden="1">'к 28.12.06'!$A$1:$E$25</definedName>
    <definedName name="Z_1BE592D6_7812_4E19_9AC7_C8102C6FECCF_.wvu.Cols" localSheetId="0" hidden="1">'к 28.12.06'!$D:$D,'к 28.12.06'!#REF!</definedName>
    <definedName name="Z_1BE592D6_7812_4E19_9AC7_C8102C6FECCF_.wvu.PrintArea" localSheetId="0" hidden="1">'к 28.12.06'!$A$1:$O$25</definedName>
    <definedName name="Z_1BE592D6_7812_4E19_9AC7_C8102C6FECCF_.wvu.PrintTitles" localSheetId="0" hidden="1">'к 28.12.06'!$6:$6</definedName>
    <definedName name="Z_3AE60815_C3B9_4576_B22C_FD300646EDB0_.wvu.PrintArea" localSheetId="0" hidden="1">'к 28.12.06'!$A$1:$E$25</definedName>
    <definedName name="Z_4278F54F_EC7E_4645_84D7_77A328CF1819_.wvu.PrintArea" localSheetId="0" hidden="1">'к 28.12.06'!$A$1:$E$25</definedName>
    <definedName name="Z_496472FC_34A0_406F_8130_FD40C43D53B9_.wvu.Cols" localSheetId="0" hidden="1">'к 28.12.06'!$E:$E,'к 28.12.06'!#REF!</definedName>
    <definedName name="Z_496472FC_34A0_406F_8130_FD40C43D53B9_.wvu.PrintArea" localSheetId="0" hidden="1">'к 28.12.06'!#REF!</definedName>
    <definedName name="Z_56693FC1_1371_11D8_9D04_009027A6C496_.wvu.Cols" localSheetId="0" hidden="1">'к 28.12.06'!$E:$E,'к 28.12.06'!#REF!</definedName>
    <definedName name="Z_56693FC1_1371_11D8_9D04_009027A6C496_.wvu.PrintArea" localSheetId="0" hidden="1">'к 28.12.06'!#REF!</definedName>
    <definedName name="Z_65F87CC0_F8E2_11D7_A9EF_009027A6C22F_.wvu.PrintArea" localSheetId="0" hidden="1">'к 28.12.06'!$A$1:$E$25</definedName>
    <definedName name="Z_6F7F2B2F_4324_4976_8A65_77BA0A61269D_.wvu.Cols" localSheetId="0" hidden="1">'к 28.12.06'!$D:$E,'к 28.12.06'!$O:$O</definedName>
    <definedName name="Z_6F7F2B2F_4324_4976_8A65_77BA0A61269D_.wvu.PrintArea" localSheetId="0" hidden="1">'к 28.12.06'!$A$1:$O$25</definedName>
    <definedName name="Z_6F7F2B2F_4324_4976_8A65_77BA0A61269D_.wvu.PrintTitles" localSheetId="0" hidden="1">'к 28.12.06'!$6:$6</definedName>
    <definedName name="Z_AD4FE466_0F42_4980_803F_8C55183A8122_.wvu.PrintArea" localSheetId="0" hidden="1">'к 28.12.06'!$A$1:$E$25</definedName>
    <definedName name="Z_B9EC7D41_008A_11D8_9D04_009027A6C496_.wvu.PrintArea" localSheetId="0" hidden="1">'к 28.12.06'!$A$1:$E$25</definedName>
    <definedName name="Z_CA051906_837A_4904_91DB_9E6912B5AB6E_.wvu.PrintArea" localSheetId="0" hidden="1">'к 28.12.06'!$A$1:$E$25</definedName>
    <definedName name="Z_D55972E9_67B4_4688_A9DB_4AE445FAF453_.wvu.Cols" localSheetId="0" hidden="1">'к 28.12.06'!$D:$D,'к 28.12.06'!$L:$L</definedName>
    <definedName name="Z_D55972E9_67B4_4688_A9DB_4AE445FAF453_.wvu.PrintArea" localSheetId="0" hidden="1">'к 28.12.06'!$A$1:$O$25</definedName>
    <definedName name="Z_FADAD500_4DBE_11D8_A5E1_009027A6C50C_.wvu.PrintArea" localSheetId="0" hidden="1">'к 28.12.06'!$A$1:$E$25</definedName>
    <definedName name="_xlnm.Print_Area" localSheetId="0">'к 28.12.06'!$A$1:$Q$83</definedName>
  </definedNames>
  <calcPr fullCalcOnLoad="1"/>
</workbook>
</file>

<file path=xl/sharedStrings.xml><?xml version="1.0" encoding="utf-8"?>
<sst xmlns="http://schemas.openxmlformats.org/spreadsheetml/2006/main" count="72" uniqueCount="38">
  <si>
    <t xml:space="preserve">   (тыс.руб.)</t>
  </si>
  <si>
    <t>Раздел</t>
  </si>
  <si>
    <t>Подраздел</t>
  </si>
  <si>
    <t xml:space="preserve"> Мероприятия</t>
  </si>
  <si>
    <t>формула</t>
  </si>
  <si>
    <t>09</t>
  </si>
  <si>
    <t>02</t>
  </si>
  <si>
    <t>1. Физкультурно-оздоровительная и спортивная работа среди детей и учащейся молодежи</t>
  </si>
  <si>
    <t>2. Физкультурно-оздоровительная и профилактическая работа с населением</t>
  </si>
  <si>
    <t>3. Физическая культура и спорт среди молодежи, лиц среднего и старшего возраста</t>
  </si>
  <si>
    <t>4. Подготовка и участие сборных команд города в областных, всероссийских, международных соревнованиях</t>
  </si>
  <si>
    <t>8. Информационная, образовательно-просветительская и рекламная деятельность по формированию здорового образа жизни</t>
  </si>
  <si>
    <t>9. Материально-техническое обеспечение проведения городских спортивно-массовых мероприятий</t>
  </si>
  <si>
    <t>Кроме того, за счёт прочих безвозмездных поступлений на мероприятия по разделам программы:</t>
  </si>
  <si>
    <t>контроль</t>
  </si>
  <si>
    <t>Н.И.Кузьменко</t>
  </si>
  <si>
    <t>4. Подготовка и участие сборных команд ЗАТО Северск в областных, всероссийских, международных соревнованиях</t>
  </si>
  <si>
    <t>5. Подготовка и участие сборной команды ЗАТО Северск по баскетболу в Чемпионате России</t>
  </si>
  <si>
    <t>6. Организация работы спортивно-технических клубов</t>
  </si>
  <si>
    <t>7. Кадровое обеспечение физкультурно-оздоровительной и спортивно-массовой работы</t>
  </si>
  <si>
    <t>Утв. план         1 квартала</t>
  </si>
  <si>
    <t>Утв. план    2 квартала</t>
  </si>
  <si>
    <t>Утв. план    3 квартала</t>
  </si>
  <si>
    <t>(плюс, минус)</t>
  </si>
  <si>
    <t>Уточ. план 2006 года</t>
  </si>
  <si>
    <t>Ирина Ивановна Майорова</t>
  </si>
  <si>
    <t>Утв. план               4 квартала</t>
  </si>
  <si>
    <t>Утв. план                   3 квартала</t>
  </si>
  <si>
    <t>Уточ. план               4 квартала</t>
  </si>
  <si>
    <t>Утв. план                2 квартала</t>
  </si>
  <si>
    <t>Утв. план             2006 года</t>
  </si>
  <si>
    <t>77-38-84</t>
  </si>
  <si>
    <t xml:space="preserve">Приложение 25 </t>
  </si>
  <si>
    <t>к Решению Думы ЗАТО Северск</t>
  </si>
  <si>
    <t xml:space="preserve">ИТОГО </t>
  </si>
  <si>
    <t>ВСЕГО</t>
  </si>
  <si>
    <t xml:space="preserve">Программа  "Развитие физической культуры, спорта и формирование здорового образа жизни населения ЗАТО Северск на 2006 год"                                                  </t>
  </si>
  <si>
    <t>от____________2006  №______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</si>
</sst>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10"/>
      <name val="Arial Cyr"/>
      <family val="2"/>
    </font>
    <font>
      <sz val="14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9" fillId="2" borderId="0" xfId="0" applyNumberFormat="1" applyFont="1" applyFill="1" applyBorder="1" applyAlignment="1">
      <alignment horizontal="center"/>
    </xf>
    <xf numFmtId="172" fontId="10" fillId="2" borderId="0" xfId="0" applyNumberFormat="1" applyFont="1" applyFill="1" applyBorder="1" applyAlignment="1">
      <alignment/>
    </xf>
    <xf numFmtId="172" fontId="10" fillId="2" borderId="0" xfId="0" applyNumberFormat="1" applyFont="1" applyFill="1" applyBorder="1" applyAlignment="1">
      <alignment horizontal="right"/>
    </xf>
    <xf numFmtId="172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72" fontId="10" fillId="2" borderId="0" xfId="18" applyNumberFormat="1" applyFont="1" applyFill="1" applyBorder="1" applyAlignment="1" applyProtection="1">
      <alignment horizontal="right" vertical="top"/>
      <protection/>
    </xf>
    <xf numFmtId="172" fontId="9" fillId="2" borderId="0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textRotation="90"/>
    </xf>
    <xf numFmtId="172" fontId="10" fillId="2" borderId="1" xfId="0" applyNumberFormat="1" applyFont="1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vertical="center" wrapText="1"/>
    </xf>
    <xf numFmtId="172" fontId="10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vertical="center" wrapText="1"/>
    </xf>
    <xf numFmtId="172" fontId="9" fillId="0" borderId="1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vertical="center" wrapText="1"/>
    </xf>
    <xf numFmtId="172" fontId="9" fillId="3" borderId="0" xfId="0" applyNumberFormat="1" applyFont="1" applyFill="1" applyBorder="1" applyAlignment="1">
      <alignment vertical="center"/>
    </xf>
    <xf numFmtId="172" fontId="9" fillId="2" borderId="0" xfId="0" applyNumberFormat="1" applyFont="1" applyFill="1" applyBorder="1" applyAlignment="1">
      <alignment horizontal="center" vertical="center"/>
    </xf>
    <xf numFmtId="172" fontId="9" fillId="2" borderId="0" xfId="0" applyNumberFormat="1" applyFont="1" applyFill="1" applyBorder="1" applyAlignment="1">
      <alignment vertical="center" wrapText="1"/>
    </xf>
    <xf numFmtId="172" fontId="9" fillId="2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2" fontId="9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left" vertical="center" wrapText="1"/>
    </xf>
    <xf numFmtId="172" fontId="9" fillId="2" borderId="2" xfId="0" applyNumberFormat="1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96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 outlineLevelCol="1"/>
  <cols>
    <col min="1" max="2" width="5.25390625" style="8" customWidth="1"/>
    <col min="3" max="3" width="78.375" style="8" customWidth="1"/>
    <col min="4" max="4" width="15.00390625" style="8" hidden="1" customWidth="1" outlineLevel="1"/>
    <col min="5" max="5" width="15.75390625" style="9" customWidth="1" collapsed="1"/>
    <col min="6" max="6" width="12.875" style="9" customWidth="1"/>
    <col min="7" max="7" width="15.75390625" style="9" customWidth="1"/>
    <col min="8" max="8" width="15.125" style="9" customWidth="1"/>
    <col min="9" max="9" width="15.75390625" style="9" customWidth="1"/>
    <col min="10" max="10" width="11.00390625" style="9" hidden="1" customWidth="1"/>
    <col min="11" max="11" width="16.875" style="9" hidden="1" customWidth="1"/>
    <col min="12" max="13" width="16.00390625" style="3" hidden="1" customWidth="1"/>
    <col min="14" max="14" width="15.25390625" style="3" customWidth="1"/>
    <col min="15" max="15" width="15.75390625" style="3" customWidth="1" collapsed="1"/>
    <col min="16" max="16" width="13.125" style="3" customWidth="1"/>
    <col min="17" max="17" width="15.25390625" style="3" customWidth="1"/>
    <col min="18" max="16384" width="9.25390625" style="3" customWidth="1"/>
  </cols>
  <sheetData>
    <row r="1" spans="1:17" s="1" customFormat="1" ht="20.25">
      <c r="A1" s="41"/>
      <c r="B1" s="41"/>
      <c r="C1" s="12"/>
      <c r="D1" s="12"/>
      <c r="E1" s="13"/>
      <c r="F1" s="13"/>
      <c r="G1" s="13"/>
      <c r="H1" s="13"/>
      <c r="I1" s="13"/>
      <c r="J1" s="13"/>
      <c r="K1" s="13"/>
      <c r="L1" s="14"/>
      <c r="M1" s="14"/>
      <c r="N1" s="14"/>
      <c r="O1" s="15"/>
      <c r="P1" s="16"/>
      <c r="Q1" s="16" t="s">
        <v>32</v>
      </c>
    </row>
    <row r="2" spans="1:17" s="1" customFormat="1" ht="20.25">
      <c r="A2" s="11"/>
      <c r="B2" s="11"/>
      <c r="C2" s="12"/>
      <c r="D2" s="12"/>
      <c r="E2" s="13"/>
      <c r="F2" s="13"/>
      <c r="G2" s="13"/>
      <c r="H2" s="13"/>
      <c r="I2" s="13"/>
      <c r="J2" s="13"/>
      <c r="K2" s="13"/>
      <c r="L2" s="14"/>
      <c r="M2" s="14"/>
      <c r="N2" s="14"/>
      <c r="O2" s="15"/>
      <c r="P2" s="16"/>
      <c r="Q2" s="16" t="s">
        <v>33</v>
      </c>
    </row>
    <row r="3" spans="1:17" s="1" customFormat="1" ht="36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4"/>
      <c r="M3" s="14"/>
      <c r="N3" s="14"/>
      <c r="O3" s="15"/>
      <c r="P3" s="16"/>
      <c r="Q3" s="16" t="s">
        <v>37</v>
      </c>
    </row>
    <row r="4" spans="1:22" s="1" customFormat="1" ht="48.75" customHeight="1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7"/>
      <c r="Q4" s="17"/>
      <c r="R4" s="2"/>
      <c r="S4" s="2"/>
      <c r="T4" s="2"/>
      <c r="U4" s="2"/>
      <c r="V4" s="2"/>
    </row>
    <row r="5" spans="1:17" s="1" customFormat="1" ht="16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3"/>
      <c r="Q5" s="13" t="s">
        <v>0</v>
      </c>
    </row>
    <row r="6" spans="1:17" s="1" customFormat="1" ht="104.25" customHeight="1">
      <c r="A6" s="18" t="s">
        <v>1</v>
      </c>
      <c r="B6" s="18" t="s">
        <v>2</v>
      </c>
      <c r="C6" s="19" t="s">
        <v>3</v>
      </c>
      <c r="D6" s="19" t="s">
        <v>4</v>
      </c>
      <c r="E6" s="20" t="s">
        <v>30</v>
      </c>
      <c r="F6" s="20" t="s">
        <v>23</v>
      </c>
      <c r="G6" s="20" t="s">
        <v>24</v>
      </c>
      <c r="H6" s="20" t="s">
        <v>20</v>
      </c>
      <c r="I6" s="20" t="s">
        <v>21</v>
      </c>
      <c r="J6" s="20" t="s">
        <v>23</v>
      </c>
      <c r="K6" s="20" t="s">
        <v>29</v>
      </c>
      <c r="L6" s="20" t="s">
        <v>22</v>
      </c>
      <c r="M6" s="20" t="s">
        <v>23</v>
      </c>
      <c r="N6" s="20" t="s">
        <v>27</v>
      </c>
      <c r="O6" s="20" t="s">
        <v>26</v>
      </c>
      <c r="P6" s="20" t="s">
        <v>23</v>
      </c>
      <c r="Q6" s="20" t="s">
        <v>28</v>
      </c>
    </row>
    <row r="7" spans="1:17" ht="40.5">
      <c r="A7" s="21" t="s">
        <v>5</v>
      </c>
      <c r="B7" s="21" t="s">
        <v>6</v>
      </c>
      <c r="C7" s="22" t="s">
        <v>7</v>
      </c>
      <c r="D7" s="22"/>
      <c r="E7" s="23">
        <v>551</v>
      </c>
      <c r="F7" s="23">
        <f>J7+M7+P7</f>
        <v>0</v>
      </c>
      <c r="G7" s="23">
        <f>E7+F7</f>
        <v>551</v>
      </c>
      <c r="H7" s="22">
        <v>10</v>
      </c>
      <c r="I7" s="22">
        <v>445.2</v>
      </c>
      <c r="J7" s="22"/>
      <c r="K7" s="23">
        <f>I7+J7</f>
        <v>445.2</v>
      </c>
      <c r="L7" s="22">
        <v>41.2</v>
      </c>
      <c r="M7" s="22"/>
      <c r="N7" s="23">
        <f>L7+M7</f>
        <v>41.2</v>
      </c>
      <c r="O7" s="22">
        <v>54.6</v>
      </c>
      <c r="P7" s="22"/>
      <c r="Q7" s="23">
        <f>O7+P7</f>
        <v>54.6</v>
      </c>
    </row>
    <row r="8" spans="1:17" ht="40.5">
      <c r="A8" s="21" t="s">
        <v>5</v>
      </c>
      <c r="B8" s="21" t="s">
        <v>6</v>
      </c>
      <c r="C8" s="22" t="s">
        <v>8</v>
      </c>
      <c r="D8" s="22"/>
      <c r="E8" s="23">
        <f aca="true" t="shared" si="0" ref="E8:E13">H8+I8+L8+O8</f>
        <v>608.2</v>
      </c>
      <c r="F8" s="23">
        <f aca="true" t="shared" si="1" ref="F8:F21">J8+M8+P8</f>
        <v>-107.5</v>
      </c>
      <c r="G8" s="23">
        <f aca="true" t="shared" si="2" ref="G8:G22">E8+F8</f>
        <v>500.70000000000005</v>
      </c>
      <c r="H8" s="22">
        <v>50</v>
      </c>
      <c r="I8" s="22">
        <v>258.4</v>
      </c>
      <c r="J8" s="22"/>
      <c r="K8" s="23">
        <f aca="true" t="shared" si="3" ref="K8:K22">I8+J8</f>
        <v>258.4</v>
      </c>
      <c r="L8" s="22">
        <v>40</v>
      </c>
      <c r="M8" s="22"/>
      <c r="N8" s="23">
        <f aca="true" t="shared" si="4" ref="N8:N21">L8+M8</f>
        <v>40</v>
      </c>
      <c r="O8" s="22">
        <v>259.8</v>
      </c>
      <c r="P8" s="22">
        <v>-107.5</v>
      </c>
      <c r="Q8" s="23">
        <f aca="true" t="shared" si="5" ref="Q8:Q22">O8+P8</f>
        <v>152.3</v>
      </c>
    </row>
    <row r="9" spans="1:17" ht="40.5">
      <c r="A9" s="21" t="s">
        <v>5</v>
      </c>
      <c r="B9" s="21" t="s">
        <v>6</v>
      </c>
      <c r="C9" s="22" t="s">
        <v>9</v>
      </c>
      <c r="D9" s="22"/>
      <c r="E9" s="23">
        <v>1407.3</v>
      </c>
      <c r="F9" s="23">
        <f t="shared" si="1"/>
        <v>106.7</v>
      </c>
      <c r="G9" s="23">
        <f t="shared" si="2"/>
        <v>1514</v>
      </c>
      <c r="H9" s="22">
        <v>44</v>
      </c>
      <c r="I9" s="22">
        <v>626</v>
      </c>
      <c r="J9" s="22"/>
      <c r="K9" s="23">
        <f t="shared" si="3"/>
        <v>626</v>
      </c>
      <c r="L9" s="22">
        <v>188.2</v>
      </c>
      <c r="M9" s="22"/>
      <c r="N9" s="23">
        <f t="shared" si="4"/>
        <v>188.2</v>
      </c>
      <c r="O9" s="22">
        <v>549.1</v>
      </c>
      <c r="P9" s="22">
        <v>106.7</v>
      </c>
      <c r="Q9" s="23">
        <f t="shared" si="5"/>
        <v>655.8000000000001</v>
      </c>
    </row>
    <row r="10" spans="1:17" ht="54.75" customHeight="1">
      <c r="A10" s="21" t="s">
        <v>5</v>
      </c>
      <c r="B10" s="21" t="s">
        <v>6</v>
      </c>
      <c r="C10" s="22" t="s">
        <v>16</v>
      </c>
      <c r="D10" s="22"/>
      <c r="E10" s="23">
        <v>2961.9</v>
      </c>
      <c r="F10" s="23">
        <f t="shared" si="1"/>
        <v>0</v>
      </c>
      <c r="G10" s="23">
        <f t="shared" si="2"/>
        <v>2961.9</v>
      </c>
      <c r="H10" s="22">
        <v>31.3</v>
      </c>
      <c r="I10" s="22">
        <v>1219.1</v>
      </c>
      <c r="J10" s="22"/>
      <c r="K10" s="23">
        <f t="shared" si="3"/>
        <v>1219.1</v>
      </c>
      <c r="L10" s="22">
        <v>318.4</v>
      </c>
      <c r="M10" s="22"/>
      <c r="N10" s="23">
        <f t="shared" si="4"/>
        <v>318.4</v>
      </c>
      <c r="O10" s="22">
        <v>1393.1</v>
      </c>
      <c r="P10" s="22"/>
      <c r="Q10" s="23">
        <f t="shared" si="5"/>
        <v>1393.1</v>
      </c>
    </row>
    <row r="11" spans="1:17" ht="45" customHeight="1">
      <c r="A11" s="21" t="s">
        <v>5</v>
      </c>
      <c r="B11" s="21" t="s">
        <v>6</v>
      </c>
      <c r="C11" s="22" t="s">
        <v>17</v>
      </c>
      <c r="D11" s="22"/>
      <c r="E11" s="23">
        <f t="shared" si="0"/>
        <v>25.3</v>
      </c>
      <c r="F11" s="23">
        <f t="shared" si="1"/>
        <v>-2.8</v>
      </c>
      <c r="G11" s="23">
        <f t="shared" si="2"/>
        <v>22.5</v>
      </c>
      <c r="H11" s="22"/>
      <c r="I11" s="22">
        <v>22.7</v>
      </c>
      <c r="J11" s="22"/>
      <c r="K11" s="23">
        <f t="shared" si="3"/>
        <v>22.7</v>
      </c>
      <c r="L11" s="22"/>
      <c r="M11" s="22"/>
      <c r="N11" s="23">
        <f t="shared" si="4"/>
        <v>0</v>
      </c>
      <c r="O11" s="22">
        <v>2.6</v>
      </c>
      <c r="P11" s="22">
        <v>-2.8</v>
      </c>
      <c r="Q11" s="23">
        <f t="shared" si="5"/>
        <v>-0.19999999999999973</v>
      </c>
    </row>
    <row r="12" spans="1:23" ht="30" customHeight="1">
      <c r="A12" s="21" t="s">
        <v>5</v>
      </c>
      <c r="B12" s="21" t="s">
        <v>6</v>
      </c>
      <c r="C12" s="22" t="s">
        <v>18</v>
      </c>
      <c r="D12" s="22"/>
      <c r="E12" s="23">
        <f t="shared" si="0"/>
        <v>74</v>
      </c>
      <c r="F12" s="23">
        <f t="shared" si="1"/>
        <v>4.7</v>
      </c>
      <c r="G12" s="23">
        <f t="shared" si="2"/>
        <v>78.7</v>
      </c>
      <c r="H12" s="22"/>
      <c r="I12" s="22">
        <v>40.2</v>
      </c>
      <c r="J12" s="22"/>
      <c r="K12" s="23">
        <f t="shared" si="3"/>
        <v>40.2</v>
      </c>
      <c r="L12" s="22">
        <v>16.9</v>
      </c>
      <c r="M12" s="22"/>
      <c r="N12" s="23">
        <f t="shared" si="4"/>
        <v>16.9</v>
      </c>
      <c r="O12" s="22">
        <v>16.9</v>
      </c>
      <c r="P12" s="22">
        <v>4.7</v>
      </c>
      <c r="Q12" s="23">
        <f t="shared" si="5"/>
        <v>21.599999999999998</v>
      </c>
      <c r="W12" s="4"/>
    </row>
    <row r="13" spans="1:17" ht="40.5" customHeight="1">
      <c r="A13" s="21" t="s">
        <v>5</v>
      </c>
      <c r="B13" s="21" t="s">
        <v>6</v>
      </c>
      <c r="C13" s="22" t="s">
        <v>19</v>
      </c>
      <c r="D13" s="22"/>
      <c r="E13" s="23">
        <f t="shared" si="0"/>
        <v>1589</v>
      </c>
      <c r="F13" s="23">
        <f t="shared" si="1"/>
        <v>0</v>
      </c>
      <c r="G13" s="23">
        <f t="shared" si="2"/>
        <v>1589</v>
      </c>
      <c r="H13" s="22">
        <v>143.7</v>
      </c>
      <c r="I13" s="22">
        <v>780.8</v>
      </c>
      <c r="J13" s="22"/>
      <c r="K13" s="23">
        <f t="shared" si="3"/>
        <v>780.8</v>
      </c>
      <c r="L13" s="22">
        <v>326.7</v>
      </c>
      <c r="M13" s="22"/>
      <c r="N13" s="23">
        <f t="shared" si="4"/>
        <v>326.7</v>
      </c>
      <c r="O13" s="22">
        <v>337.8</v>
      </c>
      <c r="P13" s="22"/>
      <c r="Q13" s="23">
        <f t="shared" si="5"/>
        <v>337.8</v>
      </c>
    </row>
    <row r="14" spans="1:17" ht="55.5" customHeight="1">
      <c r="A14" s="21" t="s">
        <v>5</v>
      </c>
      <c r="B14" s="21" t="s">
        <v>6</v>
      </c>
      <c r="C14" s="22" t="s">
        <v>11</v>
      </c>
      <c r="D14" s="22"/>
      <c r="E14" s="23">
        <v>462.8</v>
      </c>
      <c r="F14" s="23">
        <f t="shared" si="1"/>
        <v>-35.6</v>
      </c>
      <c r="G14" s="23">
        <f t="shared" si="2"/>
        <v>427.2</v>
      </c>
      <c r="H14" s="22">
        <v>20</v>
      </c>
      <c r="I14" s="22">
        <v>160</v>
      </c>
      <c r="J14" s="22"/>
      <c r="K14" s="23">
        <f t="shared" si="3"/>
        <v>160</v>
      </c>
      <c r="L14" s="22">
        <v>126.7</v>
      </c>
      <c r="M14" s="22"/>
      <c r="N14" s="23">
        <f t="shared" si="4"/>
        <v>126.7</v>
      </c>
      <c r="O14" s="22">
        <v>156.1</v>
      </c>
      <c r="P14" s="22">
        <v>-35.6</v>
      </c>
      <c r="Q14" s="23">
        <f t="shared" si="5"/>
        <v>120.5</v>
      </c>
    </row>
    <row r="15" spans="1:17" ht="44.25" customHeight="1">
      <c r="A15" s="21" t="s">
        <v>5</v>
      </c>
      <c r="B15" s="21" t="s">
        <v>6</v>
      </c>
      <c r="C15" s="22" t="s">
        <v>12</v>
      </c>
      <c r="D15" s="22"/>
      <c r="E15" s="23">
        <v>447.8</v>
      </c>
      <c r="F15" s="23">
        <f>P15</f>
        <v>184.5</v>
      </c>
      <c r="G15" s="23">
        <f t="shared" si="2"/>
        <v>632.3</v>
      </c>
      <c r="H15" s="22"/>
      <c r="I15" s="22">
        <v>36</v>
      </c>
      <c r="J15" s="22"/>
      <c r="K15" s="23">
        <f t="shared" si="3"/>
        <v>36</v>
      </c>
      <c r="L15" s="22">
        <v>757.4</v>
      </c>
      <c r="M15" s="22">
        <v>-500</v>
      </c>
      <c r="N15" s="23">
        <v>257.4</v>
      </c>
      <c r="O15" s="22">
        <v>154.4</v>
      </c>
      <c r="P15" s="22">
        <v>184.5</v>
      </c>
      <c r="Q15" s="23">
        <f t="shared" si="5"/>
        <v>338.9</v>
      </c>
    </row>
    <row r="16" spans="1:17" s="5" customFormat="1" ht="27" customHeight="1">
      <c r="A16" s="24" t="s">
        <v>5</v>
      </c>
      <c r="B16" s="24" t="s">
        <v>6</v>
      </c>
      <c r="C16" s="25" t="s">
        <v>34</v>
      </c>
      <c r="D16" s="26">
        <f>SUM(D7:D15)</f>
        <v>0</v>
      </c>
      <c r="E16" s="26">
        <f>E7+E8+E9+E10+E11+E12+E13+E14+E15</f>
        <v>8127.3</v>
      </c>
      <c r="F16" s="26">
        <f>F7+F8+F9+F10+F11+F12+F13+F14+F15</f>
        <v>150</v>
      </c>
      <c r="G16" s="26">
        <f>G7+G8+G9+G10+G11+G12+G13+G14+G15</f>
        <v>8277.3</v>
      </c>
      <c r="H16" s="26">
        <f>SUM(H7:H15)</f>
        <v>299</v>
      </c>
      <c r="I16" s="26">
        <f>SUM(I7:I15)</f>
        <v>3588.3999999999996</v>
      </c>
      <c r="J16" s="26">
        <f>SUM(J7:J15)</f>
        <v>0</v>
      </c>
      <c r="K16" s="26">
        <f t="shared" si="3"/>
        <v>3588.3999999999996</v>
      </c>
      <c r="L16" s="26">
        <f>SUM(L7:L15)</f>
        <v>1815.5</v>
      </c>
      <c r="M16" s="26">
        <f>SUM(M7:M15)</f>
        <v>-500</v>
      </c>
      <c r="N16" s="26">
        <f>N7+N8+N9+N10+N11+N12+N13+N14+N15</f>
        <v>1315.5</v>
      </c>
      <c r="O16" s="26">
        <f>SUM(O7:O15)</f>
        <v>2924.4</v>
      </c>
      <c r="P16" s="26">
        <f>SUM(P7:P15)</f>
        <v>150</v>
      </c>
      <c r="Q16" s="26">
        <f t="shared" si="5"/>
        <v>3074.4</v>
      </c>
    </row>
    <row r="17" spans="1:17" s="5" customFormat="1" ht="49.5" customHeight="1">
      <c r="A17" s="24"/>
      <c r="B17" s="24"/>
      <c r="C17" s="25" t="s">
        <v>13</v>
      </c>
      <c r="D17" s="26"/>
      <c r="E17" s="26"/>
      <c r="F17" s="26">
        <f t="shared" si="1"/>
        <v>0</v>
      </c>
      <c r="G17" s="26">
        <f t="shared" si="2"/>
        <v>0</v>
      </c>
      <c r="H17" s="26"/>
      <c r="I17" s="26"/>
      <c r="J17" s="26"/>
      <c r="K17" s="26">
        <f t="shared" si="3"/>
        <v>0</v>
      </c>
      <c r="L17" s="26"/>
      <c r="M17" s="26"/>
      <c r="N17" s="26">
        <f t="shared" si="4"/>
        <v>0</v>
      </c>
      <c r="O17" s="26"/>
      <c r="P17" s="26"/>
      <c r="Q17" s="26">
        <f t="shared" si="5"/>
        <v>0</v>
      </c>
    </row>
    <row r="18" spans="1:17" s="5" customFormat="1" ht="40.5">
      <c r="A18" s="21" t="s">
        <v>5</v>
      </c>
      <c r="B18" s="21" t="s">
        <v>6</v>
      </c>
      <c r="C18" s="22" t="s">
        <v>9</v>
      </c>
      <c r="D18" s="22"/>
      <c r="E18" s="23">
        <f>H18+I18+L18+O18</f>
        <v>62.599999999999994</v>
      </c>
      <c r="F18" s="23">
        <f t="shared" si="1"/>
        <v>0</v>
      </c>
      <c r="G18" s="23">
        <f t="shared" si="2"/>
        <v>62.599999999999994</v>
      </c>
      <c r="H18" s="22">
        <v>156</v>
      </c>
      <c r="I18" s="22">
        <v>44</v>
      </c>
      <c r="J18" s="22"/>
      <c r="K18" s="23">
        <f t="shared" si="3"/>
        <v>44</v>
      </c>
      <c r="L18" s="22">
        <v>0</v>
      </c>
      <c r="M18" s="22"/>
      <c r="N18" s="23">
        <f t="shared" si="4"/>
        <v>0</v>
      </c>
      <c r="O18" s="22">
        <v>-137.4</v>
      </c>
      <c r="P18" s="22"/>
      <c r="Q18" s="23">
        <f t="shared" si="5"/>
        <v>-137.4</v>
      </c>
    </row>
    <row r="19" spans="1:17" s="5" customFormat="1" ht="48.75" customHeight="1">
      <c r="A19" s="21" t="s">
        <v>5</v>
      </c>
      <c r="B19" s="21" t="s">
        <v>6</v>
      </c>
      <c r="C19" s="22" t="s">
        <v>10</v>
      </c>
      <c r="D19" s="22"/>
      <c r="E19" s="23">
        <v>66.6</v>
      </c>
      <c r="F19" s="23">
        <f t="shared" si="1"/>
        <v>0</v>
      </c>
      <c r="G19" s="23">
        <f t="shared" si="2"/>
        <v>66.6</v>
      </c>
      <c r="H19" s="22">
        <v>57.5</v>
      </c>
      <c r="I19" s="22">
        <v>100</v>
      </c>
      <c r="J19" s="22"/>
      <c r="K19" s="23">
        <f t="shared" si="3"/>
        <v>100</v>
      </c>
      <c r="L19" s="22">
        <v>0</v>
      </c>
      <c r="M19" s="22"/>
      <c r="N19" s="23">
        <f t="shared" si="4"/>
        <v>0</v>
      </c>
      <c r="O19" s="22">
        <v>-90.9</v>
      </c>
      <c r="P19" s="22"/>
      <c r="Q19" s="23">
        <f t="shared" si="5"/>
        <v>-90.9</v>
      </c>
    </row>
    <row r="20" spans="1:17" s="5" customFormat="1" ht="45" customHeight="1">
      <c r="A20" s="21" t="s">
        <v>5</v>
      </c>
      <c r="B20" s="21" t="s">
        <v>6</v>
      </c>
      <c r="C20" s="22" t="s">
        <v>12</v>
      </c>
      <c r="D20" s="22"/>
      <c r="E20" s="23">
        <f>H20+I20+L20+O20</f>
        <v>20</v>
      </c>
      <c r="F20" s="23">
        <f t="shared" si="1"/>
        <v>0</v>
      </c>
      <c r="G20" s="23">
        <f t="shared" si="2"/>
        <v>20</v>
      </c>
      <c r="H20" s="22">
        <v>0</v>
      </c>
      <c r="I20" s="22">
        <v>34</v>
      </c>
      <c r="J20" s="22"/>
      <c r="K20" s="23">
        <f t="shared" si="3"/>
        <v>34</v>
      </c>
      <c r="L20" s="22">
        <v>0</v>
      </c>
      <c r="M20" s="22"/>
      <c r="N20" s="23">
        <f t="shared" si="4"/>
        <v>0</v>
      </c>
      <c r="O20" s="22">
        <v>-14</v>
      </c>
      <c r="P20" s="22"/>
      <c r="Q20" s="23">
        <f t="shared" si="5"/>
        <v>-14</v>
      </c>
    </row>
    <row r="21" spans="1:17" s="5" customFormat="1" ht="25.5" customHeight="1">
      <c r="A21" s="21" t="s">
        <v>5</v>
      </c>
      <c r="B21" s="21" t="s">
        <v>6</v>
      </c>
      <c r="C21" s="25" t="s">
        <v>34</v>
      </c>
      <c r="D21" s="22"/>
      <c r="E21" s="26">
        <f>H21+I21+L21+O21</f>
        <v>149.2</v>
      </c>
      <c r="F21" s="26">
        <f t="shared" si="1"/>
        <v>0</v>
      </c>
      <c r="G21" s="26">
        <f t="shared" si="2"/>
        <v>149.2</v>
      </c>
      <c r="H21" s="25">
        <f>SUM(H18:H20)</f>
        <v>213.5</v>
      </c>
      <c r="I21" s="25">
        <f>SUM(I18:I20)</f>
        <v>178</v>
      </c>
      <c r="J21" s="22"/>
      <c r="K21" s="26">
        <f t="shared" si="3"/>
        <v>178</v>
      </c>
      <c r="L21" s="22">
        <f>SUM(L18:L20)</f>
        <v>0</v>
      </c>
      <c r="M21" s="22"/>
      <c r="N21" s="26">
        <f t="shared" si="4"/>
        <v>0</v>
      </c>
      <c r="O21" s="22">
        <f>SUM(O18:O20)</f>
        <v>-242.3</v>
      </c>
      <c r="P21" s="25">
        <f>SUM(P18:P20)</f>
        <v>0</v>
      </c>
      <c r="Q21" s="25">
        <f>SUM(Q18:Q20)</f>
        <v>-242.3</v>
      </c>
    </row>
    <row r="22" spans="1:17" s="5" customFormat="1" ht="24.75" customHeight="1">
      <c r="A22" s="24" t="s">
        <v>5</v>
      </c>
      <c r="B22" s="24" t="s">
        <v>6</v>
      </c>
      <c r="C22" s="25" t="s">
        <v>35</v>
      </c>
      <c r="D22" s="26">
        <f>SUM(D12:D20)</f>
        <v>0</v>
      </c>
      <c r="E22" s="26">
        <f>E16+E21</f>
        <v>8276.5</v>
      </c>
      <c r="F22" s="26">
        <f>F16+F21</f>
        <v>150</v>
      </c>
      <c r="G22" s="26">
        <f t="shared" si="2"/>
        <v>8426.5</v>
      </c>
      <c r="H22" s="26">
        <f>SUM(H16:H20)</f>
        <v>512.5</v>
      </c>
      <c r="I22" s="26">
        <f>SUM(I16:I20)</f>
        <v>3766.3999999999996</v>
      </c>
      <c r="J22" s="26">
        <f>J16+J21</f>
        <v>0</v>
      </c>
      <c r="K22" s="26">
        <f t="shared" si="3"/>
        <v>3766.3999999999996</v>
      </c>
      <c r="L22" s="26">
        <f>SUM(L16:L20)</f>
        <v>1815.5</v>
      </c>
      <c r="M22" s="26">
        <f>M16+M21</f>
        <v>-500</v>
      </c>
      <c r="N22" s="26">
        <f>N16+N21</f>
        <v>1315.5</v>
      </c>
      <c r="O22" s="26">
        <f>SUM(O16:O20)</f>
        <v>2682.1</v>
      </c>
      <c r="P22" s="26">
        <f>P16+P21</f>
        <v>150</v>
      </c>
      <c r="Q22" s="26">
        <f t="shared" si="5"/>
        <v>2832.1</v>
      </c>
    </row>
    <row r="23" spans="1:17" s="6" customFormat="1" ht="20.25" hidden="1">
      <c r="A23" s="27"/>
      <c r="B23" s="27"/>
      <c r="C23" s="28" t="s">
        <v>14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6" customFormat="1" ht="20.25" hidden="1">
      <c r="A24" s="30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7" customFormat="1" ht="32.25" customHeight="1">
      <c r="A25" s="12"/>
      <c r="B25" s="12"/>
      <c r="C25" s="12"/>
      <c r="D25" s="12"/>
      <c r="E25" s="13"/>
      <c r="F25" s="13"/>
      <c r="G25" s="13"/>
      <c r="H25" s="14"/>
      <c r="I25" s="13"/>
      <c r="J25" s="13"/>
      <c r="K25" s="13"/>
      <c r="L25" s="14" t="s">
        <v>15</v>
      </c>
      <c r="M25" s="14"/>
      <c r="N25" s="14"/>
      <c r="O25" s="14"/>
      <c r="P25" s="14"/>
      <c r="Q25" s="14"/>
    </row>
    <row r="26" spans="1:17" ht="6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</row>
    <row r="27" spans="1:17" ht="20.25">
      <c r="A27" s="35"/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7"/>
      <c r="P27" s="37"/>
      <c r="Q27" s="37"/>
    </row>
    <row r="28" spans="1:17" ht="20.25">
      <c r="A28" s="35"/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</row>
    <row r="29" spans="1:17" ht="20.25">
      <c r="A29" s="38"/>
      <c r="B29" s="38"/>
      <c r="C29" s="38"/>
      <c r="D29" s="38"/>
      <c r="E29" s="39"/>
      <c r="F29" s="39"/>
      <c r="G29" s="39"/>
      <c r="H29" s="39"/>
      <c r="I29" s="39"/>
      <c r="J29" s="39"/>
      <c r="K29" s="39"/>
      <c r="L29" s="40"/>
      <c r="M29" s="40"/>
      <c r="N29" s="40"/>
      <c r="O29" s="40"/>
      <c r="P29" s="40"/>
      <c r="Q29" s="40"/>
    </row>
    <row r="30" spans="1:17" ht="20.25">
      <c r="A30" s="38"/>
      <c r="B30" s="38"/>
      <c r="C30" s="38"/>
      <c r="D30" s="38"/>
      <c r="E30" s="39"/>
      <c r="F30" s="39"/>
      <c r="G30" s="39"/>
      <c r="H30" s="39"/>
      <c r="I30" s="39"/>
      <c r="J30" s="39"/>
      <c r="K30" s="39"/>
      <c r="L30" s="40"/>
      <c r="M30" s="40"/>
      <c r="N30" s="40"/>
      <c r="O30" s="40"/>
      <c r="P30" s="40"/>
      <c r="Q30" s="40"/>
    </row>
    <row r="31" spans="1:17" ht="20.25">
      <c r="A31" s="38"/>
      <c r="B31" s="38"/>
      <c r="C31" s="38"/>
      <c r="D31" s="38"/>
      <c r="E31" s="39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Q31" s="40"/>
    </row>
    <row r="32" spans="1:17" ht="20.25">
      <c r="A32" s="38"/>
      <c r="B32" s="38"/>
      <c r="C32" s="38"/>
      <c r="D32" s="38"/>
      <c r="E32" s="39"/>
      <c r="F32" s="39"/>
      <c r="G32" s="39"/>
      <c r="H32" s="39"/>
      <c r="I32" s="39"/>
      <c r="J32" s="39"/>
      <c r="K32" s="39"/>
      <c r="L32" s="40"/>
      <c r="M32" s="40"/>
      <c r="N32" s="40"/>
      <c r="O32" s="40"/>
      <c r="P32" s="40"/>
      <c r="Q32" s="40"/>
    </row>
    <row r="56" spans="1:17" ht="20.25">
      <c r="A56" s="35"/>
      <c r="B56" s="35"/>
      <c r="C56" s="35"/>
      <c r="D56" s="35"/>
      <c r="E56" s="36"/>
      <c r="F56" s="36"/>
      <c r="G56" s="36"/>
      <c r="H56" s="36"/>
      <c r="I56" s="36"/>
      <c r="J56" s="36"/>
      <c r="K56" s="36"/>
      <c r="L56" s="37"/>
      <c r="M56" s="37"/>
      <c r="N56" s="37"/>
      <c r="O56" s="37"/>
      <c r="P56" s="37"/>
      <c r="Q56" s="37"/>
    </row>
    <row r="57" spans="1:17" ht="20.25">
      <c r="A57" s="35"/>
      <c r="B57" s="35"/>
      <c r="C57" s="35"/>
      <c r="D57" s="35"/>
      <c r="E57" s="36"/>
      <c r="F57" s="36"/>
      <c r="G57" s="36"/>
      <c r="H57" s="36"/>
      <c r="I57" s="36"/>
      <c r="J57" s="36"/>
      <c r="K57" s="36"/>
      <c r="L57" s="37"/>
      <c r="M57" s="37"/>
      <c r="N57" s="37"/>
      <c r="O57" s="37"/>
      <c r="P57" s="37"/>
      <c r="Q57" s="37"/>
    </row>
    <row r="80" spans="1:17" ht="20.25">
      <c r="A80" s="35"/>
      <c r="B80" s="35"/>
      <c r="C80" s="35"/>
      <c r="D80" s="35"/>
      <c r="E80" s="36"/>
      <c r="F80" s="36"/>
      <c r="G80" s="36"/>
      <c r="H80" s="36"/>
      <c r="I80" s="36"/>
      <c r="J80" s="36"/>
      <c r="K80" s="36"/>
      <c r="L80" s="37"/>
      <c r="M80" s="37"/>
      <c r="N80" s="37"/>
      <c r="O80" s="37"/>
      <c r="P80" s="37"/>
      <c r="Q80" s="37"/>
    </row>
    <row r="81" spans="1:17" ht="20.25">
      <c r="A81" s="35"/>
      <c r="B81" s="35"/>
      <c r="C81" s="35"/>
      <c r="D81" s="35"/>
      <c r="E81" s="36"/>
      <c r="F81" s="36"/>
      <c r="G81" s="36"/>
      <c r="H81" s="36"/>
      <c r="I81" s="36"/>
      <c r="J81" s="36"/>
      <c r="K81" s="36"/>
      <c r="L81" s="37"/>
      <c r="M81" s="37"/>
      <c r="N81" s="37"/>
      <c r="O81" s="37"/>
      <c r="P81" s="37"/>
      <c r="Q81" s="37"/>
    </row>
    <row r="82" spans="1:17" ht="20.25">
      <c r="A82" s="35"/>
      <c r="B82" s="35"/>
      <c r="C82" s="35" t="s">
        <v>25</v>
      </c>
      <c r="D82" s="35"/>
      <c r="E82" s="36"/>
      <c r="F82" s="36"/>
      <c r="G82" s="36"/>
      <c r="H82" s="36"/>
      <c r="I82" s="36"/>
      <c r="J82" s="36"/>
      <c r="K82" s="36"/>
      <c r="L82" s="37"/>
      <c r="M82" s="37"/>
      <c r="N82" s="37"/>
      <c r="O82" s="37"/>
      <c r="P82" s="37"/>
      <c r="Q82" s="37"/>
    </row>
    <row r="83" spans="1:17" ht="20.25">
      <c r="A83" s="35"/>
      <c r="B83" s="35"/>
      <c r="C83" s="35" t="s">
        <v>31</v>
      </c>
      <c r="D83" s="35"/>
      <c r="E83" s="36"/>
      <c r="F83" s="36"/>
      <c r="G83" s="36"/>
      <c r="H83" s="36"/>
      <c r="I83" s="36"/>
      <c r="J83" s="36"/>
      <c r="K83" s="36"/>
      <c r="L83" s="37"/>
      <c r="M83" s="37"/>
      <c r="N83" s="37"/>
      <c r="O83" s="37"/>
      <c r="P83" s="37"/>
      <c r="Q83" s="37"/>
    </row>
    <row r="90" spans="1:17" ht="20.25">
      <c r="A90" s="35"/>
      <c r="B90" s="35"/>
      <c r="C90" s="35"/>
      <c r="D90" s="35"/>
      <c r="E90" s="36"/>
      <c r="F90" s="36"/>
      <c r="G90" s="36"/>
      <c r="H90" s="36"/>
      <c r="I90" s="36"/>
      <c r="J90" s="36"/>
      <c r="K90" s="36"/>
      <c r="L90" s="37"/>
      <c r="M90" s="37"/>
      <c r="N90" s="37"/>
      <c r="O90" s="37"/>
      <c r="P90" s="37"/>
      <c r="Q90" s="37"/>
    </row>
    <row r="91" spans="1:17" ht="20.25">
      <c r="A91" s="35"/>
      <c r="B91" s="35"/>
      <c r="C91" s="35"/>
      <c r="D91" s="35"/>
      <c r="E91" s="36"/>
      <c r="F91" s="36"/>
      <c r="G91" s="36"/>
      <c r="H91" s="36"/>
      <c r="I91" s="36"/>
      <c r="J91" s="36"/>
      <c r="K91" s="36"/>
      <c r="L91" s="37"/>
      <c r="M91" s="37"/>
      <c r="N91" s="37"/>
      <c r="O91" s="37"/>
      <c r="P91" s="37"/>
      <c r="Q91" s="37"/>
    </row>
    <row r="95" ht="18">
      <c r="C95" s="10"/>
    </row>
    <row r="96" ht="18">
      <c r="C96" s="10"/>
    </row>
  </sheetData>
  <mergeCells count="1">
    <mergeCell ref="A4:O5"/>
  </mergeCells>
  <conditionalFormatting sqref="E1:K1 P1:Q1">
    <cfRule type="cellIs" priority="1" dxfId="0" operator="lessThan" stopIfTrue="1">
      <formula>0</formula>
    </cfRule>
  </conditionalFormatting>
  <printOptions/>
  <pageMargins left="0.7874015748031497" right="0.5905511811023623" top="0.31496062992125984" bottom="0" header="0.6692913385826772" footer="0.5511811023622047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2006-12-28T09:46:18Z</cp:lastPrinted>
  <dcterms:created xsi:type="dcterms:W3CDTF">2006-03-21T08:12:47Z</dcterms:created>
  <dcterms:modified xsi:type="dcterms:W3CDTF">2007-01-22T04:03:54Z</dcterms:modified>
  <cp:category/>
  <cp:version/>
  <cp:contentType/>
  <cp:contentStatus/>
</cp:coreProperties>
</file>