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11445" activeTab="0"/>
  </bookViews>
  <sheets>
    <sheet name="Доходы 2017" sheetId="1" r:id="rId1"/>
  </sheets>
  <definedNames>
    <definedName name="Z_389D9002_B159_466B_9DF6_B698B38C0892_.wvu.PrintTitles" localSheetId="0" hidden="1">'Доходы 2017'!$7:$7</definedName>
    <definedName name="Z_389D9002_B159_466B_9DF6_B698B38C0892_.wvu.Rows" localSheetId="0" hidden="1">'Доходы 2017'!#REF!,'Доходы 2017'!#REF!,'Доходы 2017'!#REF!,'Доходы 2017'!$41:$41,'Доходы 2017'!#REF!,'Доходы 2017'!#REF!</definedName>
    <definedName name="_xlnm.Print_Titles" localSheetId="0">'Доходы 2017'!$7:$7</definedName>
    <definedName name="_xlnm.Print_Area" localSheetId="0">'Доходы 2017'!$A$1:$E$171</definedName>
  </definedNames>
  <calcPr fullCalcOnLoad="1" fullPrecision="0"/>
</workbook>
</file>

<file path=xl/sharedStrings.xml><?xml version="1.0" encoding="utf-8"?>
<sst xmlns="http://schemas.openxmlformats.org/spreadsheetml/2006/main" count="279" uniqueCount="267">
  <si>
    <t>ДОХОДЫ
бюджета ЗАТО Северск на 2017 год</t>
  </si>
  <si>
    <t>(тыс.руб.)</t>
  </si>
  <si>
    <t>Код</t>
  </si>
  <si>
    <t>Наименование показателей</t>
  </si>
  <si>
    <t>НАЛОГОВЫЕ И НЕНАЛОГОВЫЕ  ДОХОДЫ</t>
  </si>
  <si>
    <t>НАЛОГОВЫЕ ДОХОДЫ</t>
  </si>
  <si>
    <t>000 1 01 02000 01 0000 110</t>
  </si>
  <si>
    <t xml:space="preserve">Налог на доходы физических лиц </t>
  </si>
  <si>
    <t>000 103 02000 01 0000 110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</si>
  <si>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</si>
  <si>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</si>
  <si>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</si>
  <si>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</si>
  <si>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</si>
  <si>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</si>
  <si>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</si>
  <si>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</si>
  <si>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</si>
  <si>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182 1 05 04010 02 0000 110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</si>
  <si>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</si>
  <si>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</si>
  <si>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</si>
  <si>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</si>
  <si>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</si>
  <si>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182 1 06 06000 00 0000 110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</si>
  <si>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</si>
  <si>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</si>
  <si>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</si>
  <si>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</si>
  <si>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</si>
  <si>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</si>
  <si>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</si>
  <si>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</si>
  <si>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</si>
  <si>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</si>
  <si>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</si>
  <si>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</si>
  <si>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</si>
  <si>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</si>
  <si>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</si>
  <si>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</si>
  <si>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</si>
  <si>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</si>
  <si>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</si>
  <si>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</si>
  <si>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</si>
  <si>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</si>
  <si>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</si>
  <si>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</si>
  <si>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</si>
  <si>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</si>
  <si>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</si>
  <si>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</si>
  <si>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</si>
  <si>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</si>
  <si>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</si>
  <si>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</si>
  <si>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</si>
  <si>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</si>
  <si>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</si>
  <si>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</si>
  <si>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</si>
  <si>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</si>
  <si>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</si>
  <si>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</si>
  <si>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</si>
  <si>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</si>
  <si>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</si>
  <si>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</si>
  <si>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</si>
  <si>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</si>
  <si>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</si>
  <si>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</si>
  <si>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</si>
  <si>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</si>
  <si>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</si>
  <si>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</si>
  <si>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</si>
  <si>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обеспечение условий для развития физической культуры и массового спорта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</si>
  <si>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</si>
  <si>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</si>
  <si>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</si>
  <si>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</si>
  <si>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</si>
  <si>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</si>
  <si>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</si>
  <si>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</si>
  <si>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</si>
  <si>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</si>
  <si>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</si>
  <si>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</si>
  <si>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</si>
  <si>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</si>
  <si>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</si>
  <si>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</si>
  <si>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</si>
  <si>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</si>
  <si>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</si>
  <si>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</si>
  <si>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</si>
  <si>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</si>
  <si>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ВСЕГО ДОХОДОВ ПО ЗАТО СЕВЕРСК</t>
  </si>
  <si>
    <t xml:space="preserve">Субсидии 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 </t>
  </si>
  <si>
    <t>Субсидии на оплату труда руководителям и специалистам муниципальных учреждений культуры и искусства в части выплаты надбавок и доплат к тарифной ставке (должностному окладу)</t>
  </si>
  <si>
    <t>Субсидиии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</si>
  <si>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</si>
  <si>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</si>
  <si>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</si>
  <si>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</si>
  <si>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молодежной политики, физической культуры и спорта в Томской области"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</si>
  <si>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</si>
  <si>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r>
      <rPr>
        <sz val="12"/>
        <color indexed="8"/>
        <rFont val="Times New Roman"/>
        <family val="1"/>
      </rPr>
  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"Разв</t>
    </r>
    <r>
      <rPr>
        <sz val="12"/>
        <rFont val="Times New Roman"/>
        <family val="1"/>
      </rPr>
      <t>итие культуры и туризма в Томской области"</t>
    </r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</si>
  <si>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</si>
  <si>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903 2 02 15001 04 0034 151</t>
  </si>
  <si>
    <t>903 2 02 15001 04 0035 151</t>
  </si>
  <si>
    <t>903 2 02 15010 04 0000 151</t>
  </si>
  <si>
    <t>902 2 02 35082 04 0240 151</t>
  </si>
  <si>
    <t>Дотации бюджетам бюджетной системы Российской Федерации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</si>
  <si>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</si>
  <si>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</si>
  <si>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</si>
  <si>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000 2 02 30000 00 0000 151</t>
  </si>
  <si>
    <t>000 2 02 40000 00 0000 151</t>
  </si>
  <si>
    <t>907 2 02 49999 04 0025 151</t>
  </si>
  <si>
    <t>902 2 02 49999 04 0027 151</t>
  </si>
  <si>
    <t>907 2 02 49999 04 0029 151</t>
  </si>
  <si>
    <t>909 2 02 20077 04 0037 151</t>
  </si>
  <si>
    <t>000 2 02 29999 04 0000 151</t>
  </si>
  <si>
    <t>952 2 02 29999 04 0007 151</t>
  </si>
  <si>
    <t>904 2 02 29999 04 0011 151</t>
  </si>
  <si>
    <t xml:space="preserve">904 2 02 29999 04 0012 151
</t>
  </si>
  <si>
    <t>904 2 02 29999 04 0013 151</t>
  </si>
  <si>
    <t>904 2 02 29999 04 0018 151</t>
  </si>
  <si>
    <t>904 2 02 29999 04 0019 151</t>
  </si>
  <si>
    <t>907 2 02 29999 04 0033 151</t>
  </si>
  <si>
    <t>904 2 02 29999 04 0038 151</t>
  </si>
  <si>
    <t>904 2 02 29999 04 0042 151</t>
  </si>
  <si>
    <t>907 2 02 29999 04 0042 151</t>
  </si>
  <si>
    <t>000 2 02 30024 04 0000 151</t>
  </si>
  <si>
    <t>907 2 02 30024 04 0010 151</t>
  </si>
  <si>
    <t>907 2 02 30024 04 0015 151</t>
  </si>
  <si>
    <t>952 2 02 30024 04 0021 151</t>
  </si>
  <si>
    <t>952 2 02 30024 04 0022 151</t>
  </si>
  <si>
    <t>904 2 02 30024 04 0030 151</t>
  </si>
  <si>
    <t>907 2 02 30024 04 0030 151</t>
  </si>
  <si>
    <t>902 2 02 30024 04 0040 151</t>
  </si>
  <si>
    <t>902 2 02 30024 04 0060 151</t>
  </si>
  <si>
    <t>902 2 02 30024 04 0070 151</t>
  </si>
  <si>
    <t>902 2 02 30024 04 0080 151</t>
  </si>
  <si>
    <t>902 2 02 30024 04 0101 151</t>
  </si>
  <si>
    <t>954 2 02 30024 04 0120 151</t>
  </si>
  <si>
    <t>954 2 02 30024 04 0121 151</t>
  </si>
  <si>
    <t>954 2 02 30024 04 0122 151</t>
  </si>
  <si>
    <t>907 2 02 30024 04 0150 151</t>
  </si>
  <si>
    <t>902 2 02 30024 04 0160 151</t>
  </si>
  <si>
    <t>902 2 02 30024 04 0170 151</t>
  </si>
  <si>
    <t>954 2 02 30024 04 0170 151</t>
  </si>
  <si>
    <t>907 2 02 30024 04 0215 151</t>
  </si>
  <si>
    <t>907 2 02 30024 04 0245 151</t>
  </si>
  <si>
    <t>902 2 02 30024 04 0250 151</t>
  </si>
  <si>
    <t>(плюс, минус)</t>
  </si>
  <si>
    <t>Уточн. Думой ЗАТО Северск 2017г.</t>
  </si>
  <si>
    <t xml:space="preserve"> к Решению Думы ЗАТО Северск</t>
  </si>
  <si>
    <t>«Приложение  4</t>
  </si>
  <si>
    <t xml:space="preserve">Субсидии на капитальный ремонт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 </t>
  </si>
  <si>
    <t>902 2 02 30024 04 0102 151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</si>
  <si>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</si>
  <si>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902 2 02 30027 04 0113 151</t>
  </si>
  <si>
    <t>902 2 02 30027 04 0114 151</t>
  </si>
  <si>
    <t>000 2 02 30027 04 0000 151</t>
  </si>
  <si>
    <t xml:space="preserve">Субвенции бюджетам городских округов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 </t>
  </si>
  <si>
    <t>Субвенции бюджетам городских округов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</si>
  <si>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родителю, всего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</si>
  <si>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</si>
  <si>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</si>
  <si>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Иные межбюджетные трансферты на организацию системы выявления, сопровождения одаренных детей</t>
  </si>
  <si>
    <t xml:space="preserve">Ежемесячные стипендии Губернатора Томской области обучающимся муниципальных образовательных организаций Томской области, реализующих образовательные программы среднего общего образования </t>
  </si>
  <si>
    <t>Стипендии Губернатора Томской области лучшим учителям муниципальных образовательных организаций Томской области</t>
  </si>
  <si>
    <t>907 2 02 49999 04 0028 151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</si>
  <si>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организациях</t>
  </si>
  <si>
    <t>903 2 02 15002 04 0000 151</t>
  </si>
  <si>
    <t>Дотации на поддержку мер по обеспечению сбалансированности местных бюджетов</t>
  </si>
  <si>
    <t>от 21.12.2016 № 21/1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</si>
  <si>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</si>
  <si>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</si>
  <si>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</si>
  <si>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902 2 19 60010 04 0000 151</t>
  </si>
  <si>
    <t>904 2 19 60010 04 0000 151</t>
  </si>
  <si>
    <t>907 2 19 60010 04 0000 151</t>
  </si>
  <si>
    <t>952 2 19 60010 04 0000 151</t>
  </si>
  <si>
    <t>953 2 19 60010 04 0000 151</t>
  </si>
  <si>
    <t>907 2 02 49999 04 0039 151</t>
  </si>
  <si>
    <t>907 2 02 49999 04 0049 151</t>
  </si>
  <si>
    <t>907 2 02 49999 04 0054 151</t>
  </si>
  <si>
    <t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</si>
  <si>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</si>
  <si>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</si>
  <si>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904 2 02 49999 04 0016 151</t>
  </si>
  <si>
    <t>907 2 02 49999 04 0016 151</t>
  </si>
  <si>
    <t>Прочие межбюджетные трансферты, передаваемые бюджетам городских округов (Исполнение судебных актов)</t>
  </si>
  <si>
    <t>904 2 02 29999 04 0032 151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</si>
  <si>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</si>
  <si>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</si>
  <si>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</si>
  <si>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</si>
  <si>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Иные межбюджетные трансферты на финансовое обеспечение дорожной деятельности в Томской агломерации в рамках государственной программы "Развитие транспортной системы в Томской области" на 2017 год</t>
  </si>
  <si>
    <t>902 2 02 49999 04 0047 151</t>
  </si>
  <si>
    <t>904 2 02 20051 04 0000 151</t>
  </si>
  <si>
    <t>902 2 02 25527 04 0091 151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</si>
  <si>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</si>
  <si>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Субсидии бюджетам городских округов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</si>
  <si>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952 2 02 25555 04 0000 151</t>
  </si>
  <si>
    <t>953 2 02 25555 04 0000 151</t>
  </si>
  <si>
    <t>904 2 02 29999 04 0041 151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</si>
  <si>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"Развитие культуры и туризма в Томской области"</t>
  </si>
  <si>
    <t>Субсидия на реализацию государственной программы "Обеспечение доступности жилья и улучшение качества жилищных условий населения Томской области" Основное мероприятие "Улучшение жилищных условий молодых семей Томской области"</t>
  </si>
  <si>
    <t>Субсидии на 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</si>
  <si>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Прочие субсидии бюджетам городских округов (Поддержка государственных программ субъектов Российской Федерации и муниципальных программ формирования современной городской среды)</t>
  </si>
  <si>
    <t>954 2 02 30024 04 0123 151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</si>
  <si>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содействие достижению целевых показателей региональных программ развития агропромышленного комплекса поддержки малых форм хозяйствования) </t>
  </si>
  <si>
    <t>952 2 02 30024 04 0235 151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</si>
  <si>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</si>
  <si>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>952 2 02 45390 04 0000 151</t>
  </si>
  <si>
    <t>000 2 07 00000 00 0000 000</t>
  </si>
  <si>
    <t>Прочие безвозмездные поступления в бюджеты городских округов</t>
  </si>
  <si>
    <t>Прочие безвозмездные поступления</t>
  </si>
  <si>
    <t>904 2 07 04050 04 0000 180</t>
  </si>
  <si>
    <t>904 2 02 29999 04 0045 151</t>
  </si>
  <si>
    <t>907 2 02 29999 04 0048 151</t>
  </si>
  <si>
    <t>907 2 02 29999 04 0056 151</t>
  </si>
  <si>
    <t>952 2 02 29999 04 0061 151</t>
  </si>
  <si>
    <t>952 2 02 29999 04 0062 151</t>
  </si>
  <si>
    <t>954 2 02 29999 04 0062 151</t>
  </si>
  <si>
    <t>952 2 02 29999 04 0063 151</t>
  </si>
  <si>
    <t>953 2 02 29999 04 0063 151</t>
  </si>
  <si>
    <t>Иные межбюджетные трансферты на денежное содержание работников единых дежурно-диспетчерских служб, осуществляющих деятельность  центров  обработки вызовов в муниципальных образованиях "Город Томск" и "Городской округ - закрытое административно-территориальное образование Северск Томской области", в рамках создания системы обеспечения вызова экстренных оперативных служб по единому номеру "112"</t>
  </si>
  <si>
    <t>Иные межбюджетные трансферты на создание в 2017 году условий для поэтапного введения федеральных государственных образовательных стандартов</t>
  </si>
  <si>
    <t>000 2 18 00000 00 0000 000</t>
  </si>
  <si>
    <t>Доходы бюджетов городских округов от возврата иными организациями остатков субсидий прошлых лет</t>
  </si>
  <si>
    <t>Доходы бюджетов бюджетной системы Российской Федерации от возвратабюджетами бюджетной системы и организациями остатков субсидий, субвенций и иных межбюджетных трансфертов, имеющих целевое значение, прошлых лет</t>
  </si>
  <si>
    <t>902 2 18 04030 04 0000 180</t>
  </si>
  <si>
    <t>Предоставление негосударственными организациями грантов для получателей средств бюджетов городских округов</t>
  </si>
  <si>
    <t>907 2 04 04010 04 0000 180</t>
  </si>
  <si>
    <t>000 2 04 00000 00 0000 000</t>
  </si>
  <si>
    <t>Безвозмездные поступления от негосударственных организаций</t>
  </si>
  <si>
    <t>Субсидии бюджетам городских округов на реализацию федеральных целевых программ (реализация государственной программы "Обеспечение доступности жилья и улучшение качества жилищных условий населения Томской области" Основное мероприятие "Улучшение жилищных условий молодых семей Томской области")</t>
  </si>
  <si>
    <t>5=3+4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</si>
  <si>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 (федеральный бюджет))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</si>
  <si>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 (областной бюджет))</t>
  </si>
  <si>
    <t>Субсидии бюджетам городских округов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</si>
  <si>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Прочие субсидии бюджетам городских округов (Субсидии на приобретение спортивного инвентаря и оборудования для спортивных школ)</t>
  </si>
  <si>
    <t>907 2 18 04010 04 0000 180</t>
  </si>
  <si>
    <t>Доходы бюджетов городских округов от возврата  бюджетными учреждениями остатков субсидий прошлых лет</t>
  </si>
  <si>
    <t>952 2 07 04050 04 0065 180</t>
  </si>
  <si>
    <t>Прочие безвозмездные поступления в бюджеты городских округов (средства заинтересованных лиц - собственников помещений в многоквартирных домах, собственников иных зданий и сооружений, расположенных в границах дворовых территорий, направляемых на выполнение дополнительного перечня работ по благоустройству дворовых территорий в рамках муниципальной программы "Формирование современной городской среды ЗАТО Северск")</t>
  </si>
  <si>
    <t>3 940 423,58»;</t>
  </si>
  <si>
    <t>904 2 02 25519 04 0081 151</t>
  </si>
  <si>
    <t>904 2 02 25519 04 0082 151</t>
  </si>
  <si>
    <t>904 2 02 25558 04 0000 151</t>
  </si>
  <si>
    <t>904 2 02 29999 04 0068 151</t>
  </si>
  <si>
    <t>906 2 02 49999 04 0058 151</t>
  </si>
  <si>
    <t>907 2 02 49999 04 0059 151</t>
  </si>
  <si>
    <t>907 2  02 49999 04 0051 151</t>
  </si>
  <si>
    <t>907 2 02 49999 04 0050 151</t>
  </si>
  <si>
    <t>902 2 02 35082 04 0241 151</t>
  </si>
  <si>
    <t>954 2 02 35543 04 0000 151</t>
  </si>
  <si>
    <t>902 2 02 35260 04 0000 151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</si>
</sst>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33" borderId="0" xfId="52" applyFont="1" applyFill="1">
      <alignment/>
      <protection/>
    </xf>
    <xf numFmtId="0" fontId="3" fillId="0" borderId="0" xfId="52" applyFont="1" applyFill="1">
      <alignment/>
      <protection/>
    </xf>
    <xf numFmtId="49" fontId="3" fillId="0" borderId="0" xfId="52" applyNumberFormat="1" applyFont="1" applyFill="1" applyBorder="1" applyAlignment="1">
      <alignment horizontal="left" vertical="justify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172" fontId="3" fillId="0" borderId="11" xfId="56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33" borderId="10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justify" vertical="center" wrapText="1"/>
      <protection/>
    </xf>
    <xf numFmtId="4" fontId="3" fillId="34" borderId="10" xfId="52" applyNumberFormat="1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vertical="center"/>
      <protection/>
    </xf>
    <xf numFmtId="49" fontId="3" fillId="33" borderId="10" xfId="52" applyNumberFormat="1" applyFont="1" applyFill="1" applyBorder="1" applyAlignment="1">
      <alignment horizontal="left" vertical="center"/>
      <protection/>
    </xf>
    <xf numFmtId="4" fontId="3" fillId="0" borderId="10" xfId="52" applyNumberFormat="1" applyFont="1" applyFill="1" applyBorder="1" applyAlignment="1">
      <alignment horizontal="justify" vertical="center" wrapText="1"/>
      <protection/>
    </xf>
    <xf numFmtId="4" fontId="3" fillId="0" borderId="10" xfId="0" applyNumberFormat="1" applyFont="1" applyFill="1" applyBorder="1" applyAlignment="1">
      <alignment horizontal="justify" vertical="center" wrapText="1"/>
    </xf>
    <xf numFmtId="4" fontId="3" fillId="0" borderId="10" xfId="52" applyNumberFormat="1" applyFont="1" applyFill="1" applyBorder="1" applyAlignment="1">
      <alignment horizontal="center" vertical="center"/>
      <protection/>
    </xf>
    <xf numFmtId="4" fontId="3" fillId="34" borderId="10" xfId="52" applyNumberFormat="1" applyFont="1" applyFill="1" applyBorder="1" applyAlignment="1">
      <alignment horizontal="justify" vertical="center" wrapText="1"/>
      <protection/>
    </xf>
    <xf numFmtId="0" fontId="3" fillId="0" borderId="0" xfId="52" applyFont="1" applyFill="1" applyAlignment="1">
      <alignment vertical="center"/>
      <protection/>
    </xf>
    <xf numFmtId="49" fontId="3" fillId="0" borderId="0" xfId="52" applyNumberFormat="1" applyFont="1" applyFill="1" applyAlignment="1">
      <alignment horizontal="left" vertical="justify"/>
      <protection/>
    </xf>
    <xf numFmtId="4" fontId="3" fillId="33" borderId="10" xfId="52" applyNumberFormat="1" applyFont="1" applyFill="1" applyBorder="1" applyAlignment="1">
      <alignment horizontal="justify" vertical="center" wrapText="1"/>
      <protection/>
    </xf>
    <xf numFmtId="4" fontId="3" fillId="33" borderId="10" xfId="52" applyNumberFormat="1" applyFont="1" applyFill="1" applyBorder="1" applyAlignment="1">
      <alignment horizontal="center" vertical="center"/>
      <protection/>
    </xf>
    <xf numFmtId="49" fontId="3" fillId="33" borderId="10" xfId="52" applyNumberFormat="1" applyFont="1" applyFill="1" applyBorder="1" applyAlignment="1">
      <alignment horizontal="left" vertical="center" wrapText="1"/>
      <protection/>
    </xf>
    <xf numFmtId="4" fontId="3" fillId="0" borderId="0" xfId="52" applyNumberFormat="1" applyFont="1" applyFill="1">
      <alignment/>
      <protection/>
    </xf>
    <xf numFmtId="0" fontId="3" fillId="0" borderId="0" xfId="52" applyFont="1" applyFill="1" applyBorder="1">
      <alignment/>
      <protection/>
    </xf>
    <xf numFmtId="14" fontId="3" fillId="33" borderId="0" xfId="52" applyNumberFormat="1" applyFont="1" applyFill="1" applyAlignment="1">
      <alignment horizontal="left"/>
      <protection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" fontId="3" fillId="0" borderId="0" xfId="52" applyNumberFormat="1" applyFont="1" applyFill="1" applyBorder="1" applyAlignment="1">
      <alignment horizontal="left" vertical="center"/>
      <protection/>
    </xf>
    <xf numFmtId="4" fontId="3" fillId="0" borderId="0" xfId="52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Border="1" applyAlignment="1">
      <alignment horizontal="justify" vertical="center"/>
    </xf>
    <xf numFmtId="4" fontId="41" fillId="0" borderId="10" xfId="52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 horizontal="justify" vertical="distributed"/>
    </xf>
    <xf numFmtId="4" fontId="41" fillId="34" borderId="10" xfId="52" applyNumberFormat="1" applyFont="1" applyFill="1" applyBorder="1" applyAlignment="1">
      <alignment horizontal="center" vertical="center"/>
      <protection/>
    </xf>
    <xf numFmtId="0" fontId="41" fillId="0" borderId="0" xfId="52" applyFont="1" applyFill="1" applyBorder="1">
      <alignment/>
      <protection/>
    </xf>
    <xf numFmtId="4" fontId="41" fillId="0" borderId="0" xfId="52" applyNumberFormat="1" applyFont="1" applyFill="1" applyBorder="1">
      <alignment/>
      <protection/>
    </xf>
    <xf numFmtId="0" fontId="41" fillId="0" borderId="0" xfId="52" applyFont="1" applyFill="1" applyBorder="1" applyAlignment="1">
      <alignment vertical="center"/>
      <protection/>
    </xf>
    <xf numFmtId="4" fontId="41" fillId="0" borderId="0" xfId="52" applyNumberFormat="1" applyFont="1" applyFill="1" applyBorder="1" applyAlignment="1">
      <alignment horizontal="center" vertical="center"/>
      <protection/>
    </xf>
    <xf numFmtId="49" fontId="5" fillId="33" borderId="0" xfId="0" applyNumberFormat="1" applyFont="1" applyFill="1" applyBorder="1" applyAlignment="1">
      <alignment horizontal="left" vertical="distributed"/>
    </xf>
    <xf numFmtId="4" fontId="42" fillId="0" borderId="0" xfId="52" applyNumberFormat="1" applyFont="1" applyFill="1" applyBorder="1" applyAlignment="1">
      <alignment horizontal="center" vertical="center"/>
      <protection/>
    </xf>
    <xf numFmtId="4" fontId="3" fillId="0" borderId="10" xfId="52" applyNumberFormat="1" applyFont="1" applyFill="1" applyBorder="1" applyAlignment="1">
      <alignment horizontal="left" vertical="center"/>
      <protection/>
    </xf>
    <xf numFmtId="49" fontId="3" fillId="0" borderId="0" xfId="52" applyNumberFormat="1" applyFont="1" applyFill="1" applyAlignment="1">
      <alignment horizontal="left" vertical="justify"/>
      <protection/>
    </xf>
    <xf numFmtId="49" fontId="3" fillId="33" borderId="0" xfId="52" applyNumberFormat="1" applyFont="1" applyFill="1" applyAlignment="1">
      <alignment horizontal="left" vertical="justify"/>
      <protection/>
    </xf>
    <xf numFmtId="0" fontId="3" fillId="0" borderId="0" xfId="0" applyFont="1" applyFill="1" applyAlignment="1">
      <alignment horizontal="center" vertical="center" wrapText="1"/>
    </xf>
    <xf numFmtId="2" fontId="3" fillId="0" borderId="12" xfId="52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_06_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0"/>
  <sheetViews>
    <sheetView tabSelected="1" view="pageBreakPreview" zoomScaleSheetLayoutView="100" zoomScalePageLayoutView="0" workbookViewId="0" topLeftCell="A1">
      <selection activeCell="A170" sqref="A170"/>
    </sheetView>
  </sheetViews>
  <sheetFormatPr defaultColWidth="8.875" defaultRowHeight="12.75"/>
  <cols>
    <col min="1" max="1" width="27.75390625" style="1" customWidth="1"/>
    <col min="2" max="2" width="52.00390625" style="19" customWidth="1"/>
    <col min="3" max="4" width="13.625" style="2" customWidth="1"/>
    <col min="5" max="5" width="15.125" style="2" customWidth="1"/>
    <col min="6" max="6" width="18.00390625" style="2" customWidth="1"/>
    <col min="7" max="7" width="74.375" style="2" customWidth="1"/>
    <col min="8" max="16384" width="8.875" style="2" customWidth="1"/>
  </cols>
  <sheetData>
    <row r="1" spans="1:5" ht="15.75">
      <c r="A1" s="2"/>
      <c r="C1" s="44" t="s">
        <v>163</v>
      </c>
      <c r="D1" s="44"/>
      <c r="E1" s="44"/>
    </row>
    <row r="2" spans="1:5" ht="15.75">
      <c r="A2" s="2"/>
      <c r="C2" s="44" t="s">
        <v>162</v>
      </c>
      <c r="D2" s="44"/>
      <c r="E2" s="44"/>
    </row>
    <row r="3" spans="1:5" ht="15.75">
      <c r="A3" s="2"/>
      <c r="C3" s="45" t="s">
        <v>182</v>
      </c>
      <c r="D3" s="45"/>
      <c r="E3" s="45"/>
    </row>
    <row r="4" spans="1:5" ht="36" customHeight="1">
      <c r="A4" s="46" t="s">
        <v>0</v>
      </c>
      <c r="B4" s="46"/>
      <c r="C4" s="46"/>
      <c r="D4" s="46"/>
      <c r="E4" s="46"/>
    </row>
    <row r="5" spans="1:5" ht="15.75">
      <c r="A5" s="24"/>
      <c r="B5" s="3"/>
      <c r="C5" s="47" t="s">
        <v>1</v>
      </c>
      <c r="D5" s="47"/>
      <c r="E5" s="47"/>
    </row>
    <row r="6" spans="1:5" ht="66" customHeight="1">
      <c r="A6" s="4" t="s">
        <v>2</v>
      </c>
      <c r="B6" s="5" t="s">
        <v>3</v>
      </c>
      <c r="C6" s="6" t="s">
        <v>161</v>
      </c>
      <c r="D6" s="6" t="s">
        <v>160</v>
      </c>
      <c r="E6" s="6" t="s">
        <v>161</v>
      </c>
    </row>
    <row r="7" spans="1:5" ht="15.75">
      <c r="A7" s="4">
        <v>1</v>
      </c>
      <c r="B7" s="5">
        <v>2</v>
      </c>
      <c r="C7" s="7">
        <v>3</v>
      </c>
      <c r="D7" s="7">
        <v>4</v>
      </c>
      <c r="E7" s="7" t="s">
        <v>246</v>
      </c>
    </row>
    <row r="8" spans="1:5" s="11" customFormat="1" ht="15.75">
      <c r="A8" s="8"/>
      <c r="B8" s="9" t="s">
        <v>4</v>
      </c>
      <c r="C8" s="10">
        <f>C9+C21</f>
        <v>957401.81</v>
      </c>
      <c r="D8" s="36">
        <f>D9+D21</f>
        <v>0</v>
      </c>
      <c r="E8" s="10">
        <f>E9+E21</f>
        <v>957401.81</v>
      </c>
    </row>
    <row r="9" spans="1:7" ht="15.75">
      <c r="A9" s="12"/>
      <c r="B9" s="9" t="s">
        <v>5</v>
      </c>
      <c r="C9" s="10">
        <f>C10+C11+C12+C17+C20</f>
        <v>785624.31</v>
      </c>
      <c r="D9" s="10"/>
      <c r="E9" s="10">
        <f>E10+E11+E12+E17+E20</f>
        <v>785624.31</v>
      </c>
      <c r="G9" s="23"/>
    </row>
    <row r="10" spans="1:5" ht="15.75">
      <c r="A10" s="13" t="s">
        <v>6</v>
      </c>
      <c r="B10" s="14" t="s">
        <v>7</v>
      </c>
      <c r="C10" s="10">
        <v>597823.78</v>
      </c>
      <c r="D10" s="10"/>
      <c r="E10" s="16">
        <f>C10+D10</f>
        <v>597823.78</v>
      </c>
    </row>
    <row r="11" spans="1:5" ht="47.25">
      <c r="A11" s="13" t="s">
        <v>8</v>
      </c>
      <c r="B11" s="15" t="s">
        <v>9</v>
      </c>
      <c r="C11" s="10">
        <v>7360</v>
      </c>
      <c r="D11" s="10"/>
      <c r="E11" s="16">
        <f>C11+D11</f>
        <v>7360</v>
      </c>
    </row>
    <row r="12" spans="1:5" ht="15.75">
      <c r="A12" s="13" t="s">
        <v>10</v>
      </c>
      <c r="B12" s="14" t="s">
        <v>11</v>
      </c>
      <c r="C12" s="10">
        <f>C13+C14+C15+C16</f>
        <v>88583.4</v>
      </c>
      <c r="D12" s="10"/>
      <c r="E12" s="10">
        <f>E13+E14+E15+E16</f>
        <v>88583.4</v>
      </c>
    </row>
    <row r="13" spans="1:5" ht="31.5">
      <c r="A13" s="13" t="s">
        <v>12</v>
      </c>
      <c r="B13" s="14" t="s">
        <v>13</v>
      </c>
      <c r="C13" s="10">
        <v>36273.4</v>
      </c>
      <c r="D13" s="10"/>
      <c r="E13" s="16">
        <f>C13+D13</f>
        <v>36273.4</v>
      </c>
    </row>
    <row r="14" spans="1:5" ht="31.5">
      <c r="A14" s="13" t="s">
        <v>14</v>
      </c>
      <c r="B14" s="14" t="s">
        <v>15</v>
      </c>
      <c r="C14" s="10">
        <v>51402.7</v>
      </c>
      <c r="D14" s="10"/>
      <c r="E14" s="16">
        <f aca="true" t="shared" si="0" ref="E14:E20">C14+D14</f>
        <v>51402.7</v>
      </c>
    </row>
    <row r="15" spans="1:5" ht="15.75">
      <c r="A15" s="13" t="s">
        <v>16</v>
      </c>
      <c r="B15" s="14" t="s">
        <v>17</v>
      </c>
      <c r="C15" s="10">
        <v>490</v>
      </c>
      <c r="D15" s="10"/>
      <c r="E15" s="16">
        <f t="shared" si="0"/>
        <v>490</v>
      </c>
    </row>
    <row r="16" spans="1:5" ht="31.5">
      <c r="A16" s="13" t="s">
        <v>18</v>
      </c>
      <c r="B16" s="14" t="s">
        <v>19</v>
      </c>
      <c r="C16" s="10">
        <v>417.3</v>
      </c>
      <c r="D16" s="10"/>
      <c r="E16" s="16">
        <f t="shared" si="0"/>
        <v>417.3</v>
      </c>
    </row>
    <row r="17" spans="1:5" ht="15.75">
      <c r="A17" s="13" t="s">
        <v>20</v>
      </c>
      <c r="B17" s="14" t="s">
        <v>21</v>
      </c>
      <c r="C17" s="10">
        <f>C18+C19</f>
        <v>82019.23</v>
      </c>
      <c r="D17" s="10"/>
      <c r="E17" s="10">
        <f>E18+E19</f>
        <v>82019.23</v>
      </c>
    </row>
    <row r="18" spans="1:5" ht="15.75">
      <c r="A18" s="13" t="s">
        <v>22</v>
      </c>
      <c r="B18" s="14" t="s">
        <v>23</v>
      </c>
      <c r="C18" s="10">
        <v>16132</v>
      </c>
      <c r="D18" s="10"/>
      <c r="E18" s="16">
        <f t="shared" si="0"/>
        <v>16132</v>
      </c>
    </row>
    <row r="19" spans="1:5" ht="15.75">
      <c r="A19" s="13" t="s">
        <v>24</v>
      </c>
      <c r="B19" s="14" t="s">
        <v>25</v>
      </c>
      <c r="C19" s="10">
        <v>65887.23</v>
      </c>
      <c r="D19" s="10"/>
      <c r="E19" s="16">
        <f t="shared" si="0"/>
        <v>65887.23</v>
      </c>
    </row>
    <row r="20" spans="1:5" ht="15.75">
      <c r="A20" s="13" t="s">
        <v>26</v>
      </c>
      <c r="B20" s="14" t="s">
        <v>27</v>
      </c>
      <c r="C20" s="10">
        <v>9837.9</v>
      </c>
      <c r="D20" s="10"/>
      <c r="E20" s="16">
        <f t="shared" si="0"/>
        <v>9837.9</v>
      </c>
    </row>
    <row r="21" spans="1:5" ht="15.75">
      <c r="A21" s="13"/>
      <c r="B21" s="9" t="s">
        <v>28</v>
      </c>
      <c r="C21" s="10">
        <f>C22+C34+C37+C40+C41+C36</f>
        <v>171777.5</v>
      </c>
      <c r="D21" s="36">
        <f>D22+D34+D36+D37+D40+D41</f>
        <v>0</v>
      </c>
      <c r="E21" s="10">
        <f>E22+E34+E37+E40+E41+E36</f>
        <v>171777.5</v>
      </c>
    </row>
    <row r="22" spans="1:5" ht="42" customHeight="1">
      <c r="A22" s="13" t="s">
        <v>29</v>
      </c>
      <c r="B22" s="9" t="s">
        <v>30</v>
      </c>
      <c r="C22" s="10">
        <f>C23+C24+C27+C28</f>
        <v>108725.33</v>
      </c>
      <c r="D22" s="36">
        <f>D23+D24+D27+D28</f>
        <v>0</v>
      </c>
      <c r="E22" s="10">
        <f>E23+E24+E27+E28</f>
        <v>108725.33</v>
      </c>
    </row>
    <row r="23" spans="1:5" ht="63">
      <c r="A23" s="13" t="s">
        <v>31</v>
      </c>
      <c r="B23" s="9" t="s">
        <v>32</v>
      </c>
      <c r="C23" s="10">
        <v>2</v>
      </c>
      <c r="D23" s="10"/>
      <c r="E23" s="16">
        <f>C23+D23</f>
        <v>2</v>
      </c>
    </row>
    <row r="24" spans="1:5" ht="15.75">
      <c r="A24" s="13"/>
      <c r="B24" s="15" t="s">
        <v>33</v>
      </c>
      <c r="C24" s="10">
        <f>C25+C26</f>
        <v>69715.43</v>
      </c>
      <c r="D24" s="36">
        <f>D25+D26</f>
        <v>0</v>
      </c>
      <c r="E24" s="10">
        <f>E25+E26</f>
        <v>69715.43</v>
      </c>
    </row>
    <row r="25" spans="1:5" ht="96.75" customHeight="1">
      <c r="A25" s="13" t="s">
        <v>34</v>
      </c>
      <c r="B25" s="15" t="s">
        <v>35</v>
      </c>
      <c r="C25" s="10">
        <v>41437.43</v>
      </c>
      <c r="D25" s="10"/>
      <c r="E25" s="16">
        <f>C25+D25</f>
        <v>41437.43</v>
      </c>
    </row>
    <row r="26" spans="1:5" ht="96.75" customHeight="1">
      <c r="A26" s="13" t="s">
        <v>36</v>
      </c>
      <c r="B26" s="15" t="s">
        <v>37</v>
      </c>
      <c r="C26" s="10">
        <v>28278</v>
      </c>
      <c r="D26" s="10"/>
      <c r="E26" s="16">
        <f aca="true" t="shared" si="1" ref="E26:E117">C26+D26</f>
        <v>28278</v>
      </c>
    </row>
    <row r="27" spans="1:5" ht="69" customHeight="1">
      <c r="A27" s="13" t="s">
        <v>38</v>
      </c>
      <c r="B27" s="15" t="s">
        <v>39</v>
      </c>
      <c r="C27" s="10">
        <v>160</v>
      </c>
      <c r="D27" s="10"/>
      <c r="E27" s="16">
        <f t="shared" si="1"/>
        <v>160</v>
      </c>
    </row>
    <row r="28" spans="1:5" ht="94.5">
      <c r="A28" s="13" t="s">
        <v>40</v>
      </c>
      <c r="B28" s="15" t="s">
        <v>41</v>
      </c>
      <c r="C28" s="10">
        <f>C29+C30+C31+C32+C33</f>
        <v>38847.9</v>
      </c>
      <c r="D28" s="10"/>
      <c r="E28" s="10">
        <f>E29+E30+E31+E32+E33</f>
        <v>38847.9</v>
      </c>
    </row>
    <row r="29" spans="1:5" ht="54.75" customHeight="1">
      <c r="A29" s="13" t="s">
        <v>42</v>
      </c>
      <c r="B29" s="15" t="s">
        <v>43</v>
      </c>
      <c r="C29" s="10">
        <v>24323.01</v>
      </c>
      <c r="D29" s="10"/>
      <c r="E29" s="16">
        <f t="shared" si="1"/>
        <v>24323.01</v>
      </c>
    </row>
    <row r="30" spans="1:5" ht="54.75" customHeight="1">
      <c r="A30" s="13" t="s">
        <v>44</v>
      </c>
      <c r="B30" s="15" t="s">
        <v>45</v>
      </c>
      <c r="C30" s="10">
        <v>7145</v>
      </c>
      <c r="D30" s="10"/>
      <c r="E30" s="16">
        <f t="shared" si="1"/>
        <v>7145</v>
      </c>
    </row>
    <row r="31" spans="1:5" ht="63">
      <c r="A31" s="13" t="s">
        <v>46</v>
      </c>
      <c r="B31" s="15" t="s">
        <v>47</v>
      </c>
      <c r="C31" s="10">
        <v>554.17</v>
      </c>
      <c r="D31" s="10"/>
      <c r="E31" s="16">
        <f t="shared" si="1"/>
        <v>554.17</v>
      </c>
    </row>
    <row r="32" spans="1:5" ht="47.25">
      <c r="A32" s="13" t="s">
        <v>48</v>
      </c>
      <c r="B32" s="15" t="s">
        <v>49</v>
      </c>
      <c r="C32" s="10">
        <v>1249.83</v>
      </c>
      <c r="D32" s="10"/>
      <c r="E32" s="16">
        <f t="shared" si="1"/>
        <v>1249.83</v>
      </c>
    </row>
    <row r="33" spans="1:5" ht="63">
      <c r="A33" s="13" t="s">
        <v>50</v>
      </c>
      <c r="B33" s="15" t="s">
        <v>51</v>
      </c>
      <c r="C33" s="10">
        <v>5575.89</v>
      </c>
      <c r="D33" s="10"/>
      <c r="E33" s="16">
        <f t="shared" si="1"/>
        <v>5575.89</v>
      </c>
    </row>
    <row r="34" spans="1:5" ht="31.5">
      <c r="A34" s="13" t="s">
        <v>52</v>
      </c>
      <c r="B34" s="14" t="s">
        <v>53</v>
      </c>
      <c r="C34" s="10">
        <f>C35</f>
        <v>8310</v>
      </c>
      <c r="D34" s="36">
        <f>D35</f>
        <v>0</v>
      </c>
      <c r="E34" s="10">
        <f>E35</f>
        <v>8310</v>
      </c>
    </row>
    <row r="35" spans="1:5" ht="31.5">
      <c r="A35" s="13" t="s">
        <v>54</v>
      </c>
      <c r="B35" s="14" t="s">
        <v>55</v>
      </c>
      <c r="C35" s="10">
        <v>8310</v>
      </c>
      <c r="D35" s="10"/>
      <c r="E35" s="16">
        <f t="shared" si="1"/>
        <v>8310</v>
      </c>
    </row>
    <row r="36" spans="1:5" ht="31.5">
      <c r="A36" s="13" t="s">
        <v>56</v>
      </c>
      <c r="B36" s="17" t="s">
        <v>57</v>
      </c>
      <c r="C36" s="10">
        <v>3268.47</v>
      </c>
      <c r="D36" s="10"/>
      <c r="E36" s="16">
        <f t="shared" si="1"/>
        <v>3268.47</v>
      </c>
    </row>
    <row r="37" spans="1:5" ht="31.5">
      <c r="A37" s="13" t="s">
        <v>58</v>
      </c>
      <c r="B37" s="14" t="s">
        <v>59</v>
      </c>
      <c r="C37" s="16">
        <f>C38+C39</f>
        <v>37160.3</v>
      </c>
      <c r="D37" s="31">
        <f>D38</f>
        <v>0</v>
      </c>
      <c r="E37" s="10">
        <f>E38+E39</f>
        <v>37160.3</v>
      </c>
    </row>
    <row r="38" spans="1:5" ht="126">
      <c r="A38" s="13" t="s">
        <v>60</v>
      </c>
      <c r="B38" s="15" t="s">
        <v>61</v>
      </c>
      <c r="C38" s="10">
        <v>37010.3</v>
      </c>
      <c r="D38" s="10"/>
      <c r="E38" s="16">
        <f t="shared" si="1"/>
        <v>37010.3</v>
      </c>
    </row>
    <row r="39" spans="1:5" ht="63">
      <c r="A39" s="13" t="s">
        <v>62</v>
      </c>
      <c r="B39" s="14" t="s">
        <v>63</v>
      </c>
      <c r="C39" s="10">
        <v>150</v>
      </c>
      <c r="D39" s="10"/>
      <c r="E39" s="16">
        <f t="shared" si="1"/>
        <v>150</v>
      </c>
    </row>
    <row r="40" spans="1:5" ht="15.75">
      <c r="A40" s="13" t="s">
        <v>64</v>
      </c>
      <c r="B40" s="14" t="s">
        <v>65</v>
      </c>
      <c r="C40" s="10">
        <v>14283.4</v>
      </c>
      <c r="D40" s="10"/>
      <c r="E40" s="16">
        <f t="shared" si="1"/>
        <v>14283.4</v>
      </c>
    </row>
    <row r="41" spans="1:5" ht="15.75">
      <c r="A41" s="13" t="s">
        <v>66</v>
      </c>
      <c r="B41" s="14" t="s">
        <v>67</v>
      </c>
      <c r="C41" s="10">
        <v>30</v>
      </c>
      <c r="D41" s="10"/>
      <c r="E41" s="16">
        <f t="shared" si="1"/>
        <v>30</v>
      </c>
    </row>
    <row r="42" spans="1:7" ht="21" customHeight="1">
      <c r="A42" s="13" t="s">
        <v>68</v>
      </c>
      <c r="B42" s="14" t="s">
        <v>69</v>
      </c>
      <c r="C42" s="10">
        <f>C43+C137+C131+C129+C134</f>
        <v>2970046.07</v>
      </c>
      <c r="D42" s="10">
        <f>D43+D137+D131+D129+D134</f>
        <v>12975.7</v>
      </c>
      <c r="E42" s="10">
        <f>E43+E137+E131+E129+E134</f>
        <v>2983021.77</v>
      </c>
      <c r="G42" s="23"/>
    </row>
    <row r="43" spans="1:7" ht="31.5">
      <c r="A43" s="13" t="s">
        <v>70</v>
      </c>
      <c r="B43" s="14" t="s">
        <v>71</v>
      </c>
      <c r="C43" s="16">
        <f>C44+C49+C80+C113</f>
        <v>2974774.57</v>
      </c>
      <c r="D43" s="16">
        <f>D44+D49+D80+D113</f>
        <v>11722.98</v>
      </c>
      <c r="E43" s="16">
        <f>E44+E49+E80+E113</f>
        <v>2986497.55</v>
      </c>
      <c r="F43" s="23"/>
      <c r="G43" s="23"/>
    </row>
    <row r="44" spans="1:7" ht="31.5">
      <c r="A44" s="13" t="s">
        <v>118</v>
      </c>
      <c r="B44" s="14" t="s">
        <v>117</v>
      </c>
      <c r="C44" s="16">
        <f>SUM(C45:C48)</f>
        <v>1333784</v>
      </c>
      <c r="D44" s="16">
        <f>SUM(D45:D48)</f>
        <v>-3400</v>
      </c>
      <c r="E44" s="16">
        <f t="shared" si="1"/>
        <v>1330384</v>
      </c>
      <c r="G44" s="23"/>
    </row>
    <row r="45" spans="1:7" ht="78.75">
      <c r="A45" s="13" t="s">
        <v>113</v>
      </c>
      <c r="B45" s="14" t="s">
        <v>72</v>
      </c>
      <c r="C45" s="10">
        <v>285871</v>
      </c>
      <c r="D45" s="10"/>
      <c r="E45" s="16">
        <f t="shared" si="1"/>
        <v>285871</v>
      </c>
      <c r="F45" s="23"/>
      <c r="G45" s="23"/>
    </row>
    <row r="46" spans="1:7" ht="47.25">
      <c r="A46" s="13" t="s">
        <v>114</v>
      </c>
      <c r="B46" s="14" t="s">
        <v>73</v>
      </c>
      <c r="C46" s="10">
        <v>132190.3</v>
      </c>
      <c r="D46" s="10"/>
      <c r="E46" s="16">
        <f t="shared" si="1"/>
        <v>132190.3</v>
      </c>
      <c r="G46" s="23"/>
    </row>
    <row r="47" spans="1:7" ht="31.5">
      <c r="A47" s="13" t="s">
        <v>180</v>
      </c>
      <c r="B47" s="14" t="s">
        <v>181</v>
      </c>
      <c r="C47" s="10">
        <v>34953.7</v>
      </c>
      <c r="D47" s="10">
        <v>-3400</v>
      </c>
      <c r="E47" s="16">
        <f t="shared" si="1"/>
        <v>31553.7</v>
      </c>
      <c r="G47" s="23"/>
    </row>
    <row r="48" spans="1:7" ht="63">
      <c r="A48" s="13" t="s">
        <v>115</v>
      </c>
      <c r="B48" s="14" t="s">
        <v>74</v>
      </c>
      <c r="C48" s="16">
        <v>880769</v>
      </c>
      <c r="D48" s="16"/>
      <c r="E48" s="16">
        <f t="shared" si="1"/>
        <v>880769</v>
      </c>
      <c r="G48" s="23"/>
    </row>
    <row r="49" spans="1:7" ht="36.75" customHeight="1">
      <c r="A49" s="13" t="s">
        <v>120</v>
      </c>
      <c r="B49" s="14" t="s">
        <v>119</v>
      </c>
      <c r="C49" s="16">
        <f>SUM(C50:C58)</f>
        <v>312396.48</v>
      </c>
      <c r="D49" s="16">
        <f>SUM(D50:D58)</f>
        <v>10072.34</v>
      </c>
      <c r="E49" s="16">
        <f>SUM(E50:E58)</f>
        <v>322468.82</v>
      </c>
      <c r="G49" s="23"/>
    </row>
    <row r="50" spans="1:7" ht="131.25" customHeight="1">
      <c r="A50" s="26" t="s">
        <v>207</v>
      </c>
      <c r="B50" s="14" t="s">
        <v>245</v>
      </c>
      <c r="C50" s="16">
        <v>1889.41</v>
      </c>
      <c r="D50" s="16"/>
      <c r="E50" s="16">
        <f t="shared" si="1"/>
        <v>1889.41</v>
      </c>
      <c r="G50" s="23"/>
    </row>
    <row r="51" spans="1:7" ht="94.5">
      <c r="A51" s="13" t="s">
        <v>126</v>
      </c>
      <c r="B51" s="14" t="s">
        <v>102</v>
      </c>
      <c r="C51" s="16">
        <v>29711</v>
      </c>
      <c r="D51" s="16"/>
      <c r="E51" s="16">
        <f t="shared" si="1"/>
        <v>29711</v>
      </c>
      <c r="G51" s="23"/>
    </row>
    <row r="52" spans="1:7" ht="94.5">
      <c r="A52" s="13" t="s">
        <v>256</v>
      </c>
      <c r="B52" s="14" t="s">
        <v>247</v>
      </c>
      <c r="C52" s="16"/>
      <c r="D52" s="16">
        <v>1.05</v>
      </c>
      <c r="E52" s="16">
        <f t="shared" si="1"/>
        <v>1.05</v>
      </c>
      <c r="G52" s="23"/>
    </row>
    <row r="53" spans="1:7" ht="94.5">
      <c r="A53" s="13" t="s">
        <v>257</v>
      </c>
      <c r="B53" s="14" t="s">
        <v>248</v>
      </c>
      <c r="C53" s="16"/>
      <c r="D53" s="16">
        <v>2.19</v>
      </c>
      <c r="E53" s="16">
        <f t="shared" si="1"/>
        <v>2.19</v>
      </c>
      <c r="F53" s="23"/>
      <c r="G53" s="23"/>
    </row>
    <row r="54" spans="1:7" ht="194.25" customHeight="1">
      <c r="A54" s="13" t="s">
        <v>208</v>
      </c>
      <c r="B54" s="14" t="s">
        <v>209</v>
      </c>
      <c r="C54" s="16">
        <v>2700</v>
      </c>
      <c r="D54" s="16"/>
      <c r="E54" s="16">
        <f t="shared" si="1"/>
        <v>2700</v>
      </c>
      <c r="G54" s="23"/>
    </row>
    <row r="55" spans="1:7" ht="78.75">
      <c r="A55" s="13" t="s">
        <v>211</v>
      </c>
      <c r="B55" s="14" t="s">
        <v>210</v>
      </c>
      <c r="C55" s="16">
        <v>16087.14</v>
      </c>
      <c r="D55" s="16"/>
      <c r="E55" s="16">
        <f t="shared" si="1"/>
        <v>16087.14</v>
      </c>
      <c r="G55" s="23"/>
    </row>
    <row r="56" spans="1:7" ht="78.75">
      <c r="A56" s="13" t="s">
        <v>212</v>
      </c>
      <c r="B56" s="14" t="s">
        <v>210</v>
      </c>
      <c r="C56" s="16">
        <v>6894.49</v>
      </c>
      <c r="D56" s="16"/>
      <c r="E56" s="16">
        <f t="shared" si="1"/>
        <v>6894.49</v>
      </c>
      <c r="G56" s="23"/>
    </row>
    <row r="57" spans="1:7" ht="94.5">
      <c r="A57" s="13" t="s">
        <v>258</v>
      </c>
      <c r="B57" s="14" t="s">
        <v>249</v>
      </c>
      <c r="C57" s="16"/>
      <c r="D57" s="16">
        <v>8587.8</v>
      </c>
      <c r="E57" s="16">
        <f t="shared" si="1"/>
        <v>8587.8</v>
      </c>
      <c r="G57" s="23"/>
    </row>
    <row r="58" spans="1:7" ht="21.75" customHeight="1">
      <c r="A58" s="13" t="s">
        <v>127</v>
      </c>
      <c r="B58" s="14" t="s">
        <v>75</v>
      </c>
      <c r="C58" s="16">
        <f>SUM(C59:C79)</f>
        <v>255114.44</v>
      </c>
      <c r="D58" s="16">
        <f>SUM(D59:D79)</f>
        <v>1481.3</v>
      </c>
      <c r="E58" s="16">
        <f>SUM(E59:E79)</f>
        <v>256595.74</v>
      </c>
      <c r="G58" s="23"/>
    </row>
    <row r="59" spans="1:7" ht="35.25" customHeight="1">
      <c r="A59" s="13" t="s">
        <v>128</v>
      </c>
      <c r="B59" s="14" t="s">
        <v>76</v>
      </c>
      <c r="C59" s="16">
        <v>22.5</v>
      </c>
      <c r="D59" s="16">
        <v>113.3</v>
      </c>
      <c r="E59" s="16">
        <f t="shared" si="1"/>
        <v>135.8</v>
      </c>
      <c r="G59" s="23"/>
    </row>
    <row r="60" spans="1:7" ht="35.25" customHeight="1">
      <c r="A60" s="13" t="s">
        <v>129</v>
      </c>
      <c r="B60" s="14" t="s">
        <v>77</v>
      </c>
      <c r="C60" s="16">
        <v>9507.8</v>
      </c>
      <c r="D60" s="16"/>
      <c r="E60" s="16">
        <f t="shared" si="1"/>
        <v>9507.8</v>
      </c>
      <c r="G60" s="23"/>
    </row>
    <row r="61" spans="1:7" ht="141.75">
      <c r="A61" s="22" t="s">
        <v>130</v>
      </c>
      <c r="B61" s="20" t="s">
        <v>109</v>
      </c>
      <c r="C61" s="21">
        <v>36164.3</v>
      </c>
      <c r="D61" s="10"/>
      <c r="E61" s="16">
        <f t="shared" si="1"/>
        <v>36164.3</v>
      </c>
      <c r="G61" s="23"/>
    </row>
    <row r="62" spans="1:7" ht="131.25" customHeight="1">
      <c r="A62" s="13" t="s">
        <v>131</v>
      </c>
      <c r="B62" s="14" t="s">
        <v>111</v>
      </c>
      <c r="C62" s="16">
        <v>27369.4</v>
      </c>
      <c r="D62" s="16"/>
      <c r="E62" s="16">
        <f t="shared" si="1"/>
        <v>27369.4</v>
      </c>
      <c r="G62" s="23"/>
    </row>
    <row r="63" spans="1:7" ht="70.5" customHeight="1">
      <c r="A63" s="13" t="s">
        <v>132</v>
      </c>
      <c r="B63" s="14" t="s">
        <v>103</v>
      </c>
      <c r="C63" s="10">
        <v>7452.3</v>
      </c>
      <c r="D63" s="10"/>
      <c r="E63" s="16">
        <f t="shared" si="1"/>
        <v>7452.3</v>
      </c>
      <c r="G63" s="23"/>
    </row>
    <row r="64" spans="1:7" ht="162" customHeight="1">
      <c r="A64" s="13" t="s">
        <v>133</v>
      </c>
      <c r="B64" s="14" t="s">
        <v>110</v>
      </c>
      <c r="C64" s="10">
        <v>4530.3</v>
      </c>
      <c r="D64" s="10"/>
      <c r="E64" s="16">
        <f t="shared" si="1"/>
        <v>4530.3</v>
      </c>
      <c r="G64" s="23"/>
    </row>
    <row r="65" spans="1:7" ht="94.5">
      <c r="A65" s="13" t="s">
        <v>200</v>
      </c>
      <c r="B65" s="30" t="s">
        <v>194</v>
      </c>
      <c r="C65" s="10">
        <v>119897.8</v>
      </c>
      <c r="D65" s="10"/>
      <c r="E65" s="16">
        <f t="shared" si="1"/>
        <v>119897.8</v>
      </c>
      <c r="G65" s="23"/>
    </row>
    <row r="66" spans="1:7" ht="237.75" customHeight="1">
      <c r="A66" s="13" t="s">
        <v>134</v>
      </c>
      <c r="B66" s="14" t="s">
        <v>104</v>
      </c>
      <c r="C66" s="16">
        <v>10384.7</v>
      </c>
      <c r="D66" s="16"/>
      <c r="E66" s="16">
        <f t="shared" si="1"/>
        <v>10384.7</v>
      </c>
      <c r="G66" s="23"/>
    </row>
    <row r="67" spans="1:7" ht="31.5">
      <c r="A67" s="13" t="s">
        <v>135</v>
      </c>
      <c r="B67" s="14" t="s">
        <v>78</v>
      </c>
      <c r="C67" s="10">
        <v>1831.5</v>
      </c>
      <c r="D67" s="10">
        <v>263</v>
      </c>
      <c r="E67" s="16">
        <f t="shared" si="1"/>
        <v>2094.5</v>
      </c>
      <c r="G67" s="23"/>
    </row>
    <row r="68" spans="1:7" ht="78.75">
      <c r="A68" s="13" t="s">
        <v>213</v>
      </c>
      <c r="B68" s="14" t="s">
        <v>214</v>
      </c>
      <c r="C68" s="10">
        <v>173.1</v>
      </c>
      <c r="D68" s="10"/>
      <c r="E68" s="16">
        <f t="shared" si="1"/>
        <v>173.1</v>
      </c>
      <c r="G68" s="23"/>
    </row>
    <row r="69" spans="1:7" ht="49.5" customHeight="1">
      <c r="A69" s="13" t="s">
        <v>136</v>
      </c>
      <c r="B69" s="14" t="s">
        <v>79</v>
      </c>
      <c r="C69" s="16">
        <v>6500.1</v>
      </c>
      <c r="D69" s="16"/>
      <c r="E69" s="16">
        <f t="shared" si="1"/>
        <v>6500.1</v>
      </c>
      <c r="G69" s="23"/>
    </row>
    <row r="70" spans="1:7" ht="49.5" customHeight="1">
      <c r="A70" s="13" t="s">
        <v>137</v>
      </c>
      <c r="B70" s="14" t="s">
        <v>79</v>
      </c>
      <c r="C70" s="21">
        <v>869</v>
      </c>
      <c r="D70" s="16"/>
      <c r="E70" s="16">
        <f t="shared" si="1"/>
        <v>869</v>
      </c>
      <c r="G70" s="23"/>
    </row>
    <row r="71" spans="1:7" ht="97.5" customHeight="1">
      <c r="A71" s="26" t="s">
        <v>227</v>
      </c>
      <c r="B71" s="14" t="s">
        <v>215</v>
      </c>
      <c r="C71" s="16">
        <v>1477.32</v>
      </c>
      <c r="D71" s="16"/>
      <c r="E71" s="16">
        <f t="shared" si="1"/>
        <v>1477.32</v>
      </c>
      <c r="G71" s="23"/>
    </row>
    <row r="72" spans="1:7" ht="97.5" customHeight="1">
      <c r="A72" s="26" t="s">
        <v>228</v>
      </c>
      <c r="B72" s="30" t="s">
        <v>201</v>
      </c>
      <c r="C72" s="32">
        <v>7625.5</v>
      </c>
      <c r="D72" s="32"/>
      <c r="E72" s="32">
        <f>C72+D72</f>
        <v>7625.5</v>
      </c>
      <c r="G72" s="23"/>
    </row>
    <row r="73" spans="1:7" ht="146.25" customHeight="1">
      <c r="A73" s="26" t="s">
        <v>229</v>
      </c>
      <c r="B73" s="30" t="s">
        <v>202</v>
      </c>
      <c r="C73" s="32">
        <v>193.8</v>
      </c>
      <c r="D73" s="32"/>
      <c r="E73" s="32">
        <f>C73+D73</f>
        <v>193.8</v>
      </c>
      <c r="G73" s="23"/>
    </row>
    <row r="74" spans="1:7" ht="82.5" customHeight="1">
      <c r="A74" s="26" t="s">
        <v>230</v>
      </c>
      <c r="B74" s="30" t="s">
        <v>216</v>
      </c>
      <c r="C74" s="32">
        <v>1393.3</v>
      </c>
      <c r="D74" s="32"/>
      <c r="E74" s="16">
        <f t="shared" si="1"/>
        <v>1393.3</v>
      </c>
      <c r="G74" s="23"/>
    </row>
    <row r="75" spans="1:7" ht="78" customHeight="1">
      <c r="A75" s="26" t="s">
        <v>231</v>
      </c>
      <c r="B75" s="34" t="s">
        <v>164</v>
      </c>
      <c r="C75" s="16">
        <v>10527.07</v>
      </c>
      <c r="D75" s="16"/>
      <c r="E75" s="16">
        <f t="shared" si="1"/>
        <v>10527.07</v>
      </c>
      <c r="G75" s="23"/>
    </row>
    <row r="76" spans="1:7" ht="78.75" customHeight="1">
      <c r="A76" s="26" t="s">
        <v>232</v>
      </c>
      <c r="B76" s="34" t="s">
        <v>164</v>
      </c>
      <c r="C76" s="16">
        <v>1120.03</v>
      </c>
      <c r="D76" s="16"/>
      <c r="E76" s="16">
        <f t="shared" si="1"/>
        <v>1120.03</v>
      </c>
      <c r="G76" s="23"/>
    </row>
    <row r="77" spans="1:7" ht="69" customHeight="1">
      <c r="A77" s="26" t="s">
        <v>233</v>
      </c>
      <c r="B77" s="34" t="s">
        <v>217</v>
      </c>
      <c r="C77" s="16">
        <v>5652.24</v>
      </c>
      <c r="D77" s="16"/>
      <c r="E77" s="16">
        <f t="shared" si="1"/>
        <v>5652.24</v>
      </c>
      <c r="G77" s="23"/>
    </row>
    <row r="78" spans="1:7" ht="69" customHeight="1">
      <c r="A78" s="26" t="s">
        <v>234</v>
      </c>
      <c r="B78" s="34" t="s">
        <v>217</v>
      </c>
      <c r="C78" s="16">
        <v>2422.38</v>
      </c>
      <c r="D78" s="16"/>
      <c r="E78" s="16">
        <f t="shared" si="1"/>
        <v>2422.38</v>
      </c>
      <c r="G78" s="23"/>
    </row>
    <row r="79" spans="1:7" ht="50.25" customHeight="1">
      <c r="A79" s="26" t="s">
        <v>259</v>
      </c>
      <c r="B79" s="34" t="s">
        <v>250</v>
      </c>
      <c r="C79" s="16"/>
      <c r="D79" s="16">
        <v>1105</v>
      </c>
      <c r="E79" s="16">
        <f t="shared" si="1"/>
        <v>1105</v>
      </c>
      <c r="G79" s="23"/>
    </row>
    <row r="80" spans="1:7" ht="31.5">
      <c r="A80" s="13" t="s">
        <v>121</v>
      </c>
      <c r="B80" s="14" t="s">
        <v>80</v>
      </c>
      <c r="C80" s="10">
        <f>C81+C106+C109+C110+C111+C112</f>
        <v>1015746.11</v>
      </c>
      <c r="D80" s="10">
        <f>D81+D106+D109+D110+D111+D112</f>
        <v>4373.5</v>
      </c>
      <c r="E80" s="10">
        <f>E81+E106+E109+E110+E111+E112</f>
        <v>1020119.61</v>
      </c>
      <c r="F80" s="23"/>
      <c r="G80" s="23"/>
    </row>
    <row r="81" spans="1:7" ht="47.25">
      <c r="A81" s="13" t="s">
        <v>138</v>
      </c>
      <c r="B81" s="15" t="s">
        <v>81</v>
      </c>
      <c r="C81" s="16">
        <f>SUM(C82:C105)</f>
        <v>971128.01</v>
      </c>
      <c r="D81" s="16">
        <f>SUM(D82:D105)</f>
        <v>173.5</v>
      </c>
      <c r="E81" s="16">
        <f>SUM(E82:E105)</f>
        <v>971301.51</v>
      </c>
      <c r="G81" s="23"/>
    </row>
    <row r="82" spans="1:7" ht="157.5">
      <c r="A82" s="13" t="s">
        <v>139</v>
      </c>
      <c r="B82" s="34" t="s">
        <v>82</v>
      </c>
      <c r="C82" s="10">
        <v>523190.6</v>
      </c>
      <c r="D82" s="10"/>
      <c r="E82" s="16">
        <f t="shared" si="1"/>
        <v>523190.6</v>
      </c>
      <c r="G82" s="23"/>
    </row>
    <row r="83" spans="1:7" ht="78.75">
      <c r="A83" s="13" t="s">
        <v>140</v>
      </c>
      <c r="B83" s="14" t="s">
        <v>106</v>
      </c>
      <c r="C83" s="16">
        <v>407820.7</v>
      </c>
      <c r="D83" s="16"/>
      <c r="E83" s="16">
        <f t="shared" si="1"/>
        <v>407820.7</v>
      </c>
      <c r="G83" s="23"/>
    </row>
    <row r="84" spans="1:7" ht="78.75">
      <c r="A84" s="13" t="s">
        <v>141</v>
      </c>
      <c r="B84" s="14" t="s">
        <v>112</v>
      </c>
      <c r="C84" s="16">
        <v>2946.6</v>
      </c>
      <c r="D84" s="16"/>
      <c r="E84" s="16">
        <f t="shared" si="1"/>
        <v>2946.6</v>
      </c>
      <c r="G84" s="23"/>
    </row>
    <row r="85" spans="1:7" ht="78.75">
      <c r="A85" s="13" t="s">
        <v>142</v>
      </c>
      <c r="B85" s="14" t="s">
        <v>83</v>
      </c>
      <c r="C85" s="16">
        <v>46.9</v>
      </c>
      <c r="D85" s="16"/>
      <c r="E85" s="16">
        <f t="shared" si="1"/>
        <v>46.9</v>
      </c>
      <c r="G85" s="23"/>
    </row>
    <row r="86" spans="1:7" ht="72" customHeight="1">
      <c r="A86" s="13" t="s">
        <v>143</v>
      </c>
      <c r="B86" s="14" t="s">
        <v>84</v>
      </c>
      <c r="C86" s="16">
        <v>118</v>
      </c>
      <c r="D86" s="16"/>
      <c r="E86" s="16">
        <f t="shared" si="1"/>
        <v>118</v>
      </c>
      <c r="G86" s="23"/>
    </row>
    <row r="87" spans="1:7" ht="70.5" customHeight="1">
      <c r="A87" s="13" t="s">
        <v>144</v>
      </c>
      <c r="B87" s="14" t="s">
        <v>84</v>
      </c>
      <c r="C87" s="16">
        <v>797</v>
      </c>
      <c r="D87" s="16"/>
      <c r="E87" s="16">
        <f t="shared" si="1"/>
        <v>797</v>
      </c>
      <c r="G87" s="23"/>
    </row>
    <row r="88" spans="1:7" ht="69" customHeight="1">
      <c r="A88" s="13" t="s">
        <v>145</v>
      </c>
      <c r="B88" s="14" t="s">
        <v>85</v>
      </c>
      <c r="C88" s="16">
        <v>1115</v>
      </c>
      <c r="D88" s="16"/>
      <c r="E88" s="16">
        <f t="shared" si="1"/>
        <v>1115</v>
      </c>
      <c r="G88" s="23"/>
    </row>
    <row r="89" spans="1:7" ht="127.5" customHeight="1">
      <c r="A89" s="13" t="s">
        <v>146</v>
      </c>
      <c r="B89" s="14" t="s">
        <v>86</v>
      </c>
      <c r="C89" s="16">
        <v>19</v>
      </c>
      <c r="D89" s="16"/>
      <c r="E89" s="16">
        <f t="shared" si="1"/>
        <v>19</v>
      </c>
      <c r="G89" s="23"/>
    </row>
    <row r="90" spans="1:7" ht="94.5">
      <c r="A90" s="13" t="s">
        <v>147</v>
      </c>
      <c r="B90" s="14" t="s">
        <v>87</v>
      </c>
      <c r="C90" s="16">
        <v>0.6</v>
      </c>
      <c r="D90" s="16"/>
      <c r="E90" s="16">
        <f t="shared" si="1"/>
        <v>0.6</v>
      </c>
      <c r="G90" s="23"/>
    </row>
    <row r="91" spans="1:7" ht="78.75">
      <c r="A91" s="13" t="s">
        <v>148</v>
      </c>
      <c r="B91" s="14" t="s">
        <v>88</v>
      </c>
      <c r="C91" s="16">
        <v>73</v>
      </c>
      <c r="D91" s="16"/>
      <c r="E91" s="16">
        <f t="shared" si="1"/>
        <v>73</v>
      </c>
      <c r="G91" s="23"/>
    </row>
    <row r="92" spans="1:7" ht="63">
      <c r="A92" s="13" t="s">
        <v>149</v>
      </c>
      <c r="B92" s="14" t="s">
        <v>89</v>
      </c>
      <c r="C92" s="16">
        <v>4905</v>
      </c>
      <c r="D92" s="16"/>
      <c r="E92" s="16">
        <f t="shared" si="1"/>
        <v>4905</v>
      </c>
      <c r="G92" s="23"/>
    </row>
    <row r="93" spans="1:7" ht="78.75">
      <c r="A93" s="13" t="s">
        <v>165</v>
      </c>
      <c r="B93" s="14" t="s">
        <v>166</v>
      </c>
      <c r="C93" s="16">
        <v>270</v>
      </c>
      <c r="D93" s="16"/>
      <c r="E93" s="16">
        <f t="shared" si="1"/>
        <v>270</v>
      </c>
      <c r="G93" s="23"/>
    </row>
    <row r="94" spans="1:7" ht="78.75">
      <c r="A94" s="13" t="s">
        <v>150</v>
      </c>
      <c r="B94" s="14" t="s">
        <v>90</v>
      </c>
      <c r="C94" s="10">
        <v>109</v>
      </c>
      <c r="D94" s="10"/>
      <c r="E94" s="16">
        <f t="shared" si="1"/>
        <v>109</v>
      </c>
      <c r="G94" s="23"/>
    </row>
    <row r="95" spans="1:7" ht="63">
      <c r="A95" s="13" t="s">
        <v>151</v>
      </c>
      <c r="B95" s="14" t="s">
        <v>91</v>
      </c>
      <c r="C95" s="10">
        <v>216</v>
      </c>
      <c r="D95" s="10"/>
      <c r="E95" s="16">
        <f t="shared" si="1"/>
        <v>216</v>
      </c>
      <c r="G95" s="23"/>
    </row>
    <row r="96" spans="1:7" ht="110.25">
      <c r="A96" s="13" t="s">
        <v>152</v>
      </c>
      <c r="B96" s="14" t="s">
        <v>92</v>
      </c>
      <c r="C96" s="10">
        <v>1.67</v>
      </c>
      <c r="D96" s="10">
        <v>-1.67</v>
      </c>
      <c r="E96" s="31">
        <f t="shared" si="1"/>
        <v>0</v>
      </c>
      <c r="G96" s="23"/>
    </row>
    <row r="97" spans="1:7" ht="117" customHeight="1">
      <c r="A97" s="13" t="s">
        <v>218</v>
      </c>
      <c r="B97" s="14" t="s">
        <v>219</v>
      </c>
      <c r="C97" s="10">
        <v>0.23</v>
      </c>
      <c r="D97" s="10">
        <v>1.67</v>
      </c>
      <c r="E97" s="16">
        <f>C97+D97</f>
        <v>1.9</v>
      </c>
      <c r="G97" s="23"/>
    </row>
    <row r="98" spans="1:7" ht="189" customHeight="1">
      <c r="A98" s="13" t="s">
        <v>153</v>
      </c>
      <c r="B98" s="14" t="s">
        <v>105</v>
      </c>
      <c r="C98" s="10">
        <v>1011.1</v>
      </c>
      <c r="D98" s="10"/>
      <c r="E98" s="16">
        <f t="shared" si="1"/>
        <v>1011.1</v>
      </c>
      <c r="G98" s="23"/>
    </row>
    <row r="99" spans="1:7" ht="87" customHeight="1">
      <c r="A99" s="13" t="s">
        <v>154</v>
      </c>
      <c r="B99" s="14" t="s">
        <v>93</v>
      </c>
      <c r="C99" s="16">
        <v>1.9</v>
      </c>
      <c r="D99" s="16"/>
      <c r="E99" s="16">
        <f t="shared" si="1"/>
        <v>1.9</v>
      </c>
      <c r="G99" s="23"/>
    </row>
    <row r="100" spans="1:7" ht="63">
      <c r="A100" s="13" t="s">
        <v>155</v>
      </c>
      <c r="B100" s="14" t="s">
        <v>108</v>
      </c>
      <c r="C100" s="16">
        <v>498.5</v>
      </c>
      <c r="D100" s="16"/>
      <c r="E100" s="16">
        <f t="shared" si="1"/>
        <v>498.5</v>
      </c>
      <c r="G100" s="23"/>
    </row>
    <row r="101" spans="1:7" ht="72" customHeight="1">
      <c r="A101" s="13" t="s">
        <v>156</v>
      </c>
      <c r="B101" s="14" t="s">
        <v>108</v>
      </c>
      <c r="C101" s="21">
        <v>498.5</v>
      </c>
      <c r="D101" s="16"/>
      <c r="E101" s="16">
        <f t="shared" si="1"/>
        <v>498.5</v>
      </c>
      <c r="G101" s="23"/>
    </row>
    <row r="102" spans="1:7" ht="192" customHeight="1">
      <c r="A102" s="13" t="s">
        <v>157</v>
      </c>
      <c r="B102" s="14" t="s">
        <v>94</v>
      </c>
      <c r="C102" s="16">
        <v>608.7</v>
      </c>
      <c r="D102" s="16">
        <v>173.5</v>
      </c>
      <c r="E102" s="16">
        <f t="shared" si="1"/>
        <v>782.2</v>
      </c>
      <c r="G102" s="23"/>
    </row>
    <row r="103" spans="1:7" ht="66.75" customHeight="1">
      <c r="A103" s="13" t="s">
        <v>220</v>
      </c>
      <c r="B103" s="14" t="s">
        <v>221</v>
      </c>
      <c r="C103" s="16">
        <v>257.31</v>
      </c>
      <c r="D103" s="16"/>
      <c r="E103" s="16">
        <f t="shared" si="1"/>
        <v>257.31</v>
      </c>
      <c r="G103" s="23"/>
    </row>
    <row r="104" spans="1:7" ht="236.25">
      <c r="A104" s="13" t="s">
        <v>158</v>
      </c>
      <c r="B104" s="14" t="s">
        <v>95</v>
      </c>
      <c r="C104" s="10">
        <v>26192.4</v>
      </c>
      <c r="D104" s="10"/>
      <c r="E104" s="16">
        <f t="shared" si="1"/>
        <v>26192.4</v>
      </c>
      <c r="G104" s="23"/>
    </row>
    <row r="105" spans="1:7" ht="47.25">
      <c r="A105" s="13" t="s">
        <v>159</v>
      </c>
      <c r="B105" s="14" t="s">
        <v>107</v>
      </c>
      <c r="C105" s="16">
        <v>430.3</v>
      </c>
      <c r="D105" s="16"/>
      <c r="E105" s="16">
        <f t="shared" si="1"/>
        <v>430.3</v>
      </c>
      <c r="G105" s="23"/>
    </row>
    <row r="106" spans="1:7" ht="63">
      <c r="A106" s="13" t="s">
        <v>169</v>
      </c>
      <c r="B106" s="15" t="s">
        <v>172</v>
      </c>
      <c r="C106" s="16">
        <f>SUM(C107:C108)</f>
        <v>31839.4</v>
      </c>
      <c r="D106" s="16">
        <f>SUM(D107:D108)</f>
        <v>4300</v>
      </c>
      <c r="E106" s="16">
        <f>SUM(E107:E108)</f>
        <v>36139.4</v>
      </c>
      <c r="G106" s="23"/>
    </row>
    <row r="107" spans="1:7" ht="141.75">
      <c r="A107" s="13" t="s">
        <v>167</v>
      </c>
      <c r="B107" s="34" t="s">
        <v>171</v>
      </c>
      <c r="C107" s="16">
        <v>17650.8</v>
      </c>
      <c r="D107" s="16"/>
      <c r="E107" s="16">
        <f t="shared" si="1"/>
        <v>17650.8</v>
      </c>
      <c r="G107" s="23"/>
    </row>
    <row r="108" spans="1:7" ht="94.5">
      <c r="A108" s="13" t="s">
        <v>168</v>
      </c>
      <c r="B108" s="34" t="s">
        <v>170</v>
      </c>
      <c r="C108" s="16">
        <v>14188.6</v>
      </c>
      <c r="D108" s="16">
        <v>4300</v>
      </c>
      <c r="E108" s="16">
        <f t="shared" si="1"/>
        <v>18488.6</v>
      </c>
      <c r="G108" s="23"/>
    </row>
    <row r="109" spans="1:7" ht="94.5">
      <c r="A109" s="13" t="s">
        <v>116</v>
      </c>
      <c r="B109" s="14" t="s">
        <v>96</v>
      </c>
      <c r="C109" s="10">
        <v>9094.8</v>
      </c>
      <c r="D109" s="10"/>
      <c r="E109" s="16">
        <f t="shared" si="1"/>
        <v>9094.8</v>
      </c>
      <c r="G109" s="23"/>
    </row>
    <row r="110" spans="1:7" ht="68.25" customHeight="1">
      <c r="A110" s="27" t="s">
        <v>264</v>
      </c>
      <c r="B110" s="34" t="s">
        <v>173</v>
      </c>
      <c r="C110" s="10">
        <v>1815</v>
      </c>
      <c r="D110" s="10"/>
      <c r="E110" s="16">
        <f t="shared" si="1"/>
        <v>1815</v>
      </c>
      <c r="G110" s="23"/>
    </row>
    <row r="111" spans="1:7" ht="63">
      <c r="A111" s="27" t="s">
        <v>266</v>
      </c>
      <c r="B111" s="34" t="s">
        <v>174</v>
      </c>
      <c r="C111" s="10">
        <v>1864.6</v>
      </c>
      <c r="D111" s="10">
        <v>-100</v>
      </c>
      <c r="E111" s="16">
        <f t="shared" si="1"/>
        <v>1764.6</v>
      </c>
      <c r="G111" s="23"/>
    </row>
    <row r="112" spans="1:7" ht="72.75" customHeight="1">
      <c r="A112" s="27" t="s">
        <v>265</v>
      </c>
      <c r="B112" s="30" t="s">
        <v>195</v>
      </c>
      <c r="C112" s="10">
        <v>4.3</v>
      </c>
      <c r="D112" s="10"/>
      <c r="E112" s="16">
        <f t="shared" si="1"/>
        <v>4.3</v>
      </c>
      <c r="G112" s="23"/>
    </row>
    <row r="113" spans="1:7" ht="23.25" customHeight="1">
      <c r="A113" s="13" t="s">
        <v>122</v>
      </c>
      <c r="B113" s="14" t="s">
        <v>97</v>
      </c>
      <c r="C113" s="16">
        <f>SUM(C114:C128)</f>
        <v>312847.98</v>
      </c>
      <c r="D113" s="16">
        <f>SUM(D114:D128)</f>
        <v>677.14</v>
      </c>
      <c r="E113" s="16">
        <f>SUM(E114:E128)</f>
        <v>313525.12</v>
      </c>
      <c r="G113" s="23"/>
    </row>
    <row r="114" spans="1:7" ht="85.5" customHeight="1">
      <c r="A114" s="13" t="s">
        <v>222</v>
      </c>
      <c r="B114" s="30" t="s">
        <v>205</v>
      </c>
      <c r="C114" s="16">
        <v>60000</v>
      </c>
      <c r="D114" s="16"/>
      <c r="E114" s="16">
        <f t="shared" si="1"/>
        <v>60000</v>
      </c>
      <c r="G114" s="23"/>
    </row>
    <row r="115" spans="1:7" ht="48.75" customHeight="1">
      <c r="A115" s="13" t="s">
        <v>197</v>
      </c>
      <c r="B115" s="35" t="s">
        <v>196</v>
      </c>
      <c r="C115" s="16">
        <v>797.93</v>
      </c>
      <c r="D115" s="16">
        <v>531.91</v>
      </c>
      <c r="E115" s="16">
        <f>C115+D115</f>
        <v>1329.84</v>
      </c>
      <c r="F115" s="23"/>
      <c r="G115" s="23"/>
    </row>
    <row r="116" spans="1:7" ht="48" customHeight="1">
      <c r="A116" s="13" t="s">
        <v>198</v>
      </c>
      <c r="B116" s="35" t="s">
        <v>196</v>
      </c>
      <c r="C116" s="16">
        <v>401.98</v>
      </c>
      <c r="D116" s="16">
        <v>145.23</v>
      </c>
      <c r="E116" s="16">
        <f t="shared" si="1"/>
        <v>547.21</v>
      </c>
      <c r="G116" s="23"/>
    </row>
    <row r="117" spans="1:7" ht="100.5" customHeight="1">
      <c r="A117" s="13" t="s">
        <v>123</v>
      </c>
      <c r="B117" s="30" t="s">
        <v>98</v>
      </c>
      <c r="C117" s="16">
        <v>1944.9</v>
      </c>
      <c r="D117" s="16"/>
      <c r="E117" s="16">
        <f t="shared" si="1"/>
        <v>1944.9</v>
      </c>
      <c r="G117" s="23"/>
    </row>
    <row r="118" spans="1:7" ht="234.75" customHeight="1">
      <c r="A118" s="13" t="s">
        <v>124</v>
      </c>
      <c r="B118" s="30" t="s">
        <v>99</v>
      </c>
      <c r="C118" s="16">
        <v>1010</v>
      </c>
      <c r="D118" s="16"/>
      <c r="E118" s="16">
        <f aca="true" t="shared" si="2" ref="E118:E136">C118+D118</f>
        <v>1010</v>
      </c>
      <c r="G118" s="23"/>
    </row>
    <row r="119" spans="1:7" ht="63">
      <c r="A119" s="13" t="s">
        <v>178</v>
      </c>
      <c r="B119" s="30" t="s">
        <v>179</v>
      </c>
      <c r="C119" s="16">
        <v>29433.7</v>
      </c>
      <c r="D119" s="16"/>
      <c r="E119" s="16">
        <f t="shared" si="2"/>
        <v>29433.7</v>
      </c>
      <c r="G119" s="23"/>
    </row>
    <row r="120" spans="1:7" ht="63">
      <c r="A120" s="13" t="s">
        <v>125</v>
      </c>
      <c r="B120" s="30" t="s">
        <v>100</v>
      </c>
      <c r="C120" s="16">
        <v>1032</v>
      </c>
      <c r="D120" s="16"/>
      <c r="E120" s="16">
        <f t="shared" si="2"/>
        <v>1032</v>
      </c>
      <c r="G120" s="23"/>
    </row>
    <row r="121" spans="1:7" ht="47.25">
      <c r="A121" s="27" t="s">
        <v>191</v>
      </c>
      <c r="B121" s="30" t="s">
        <v>175</v>
      </c>
      <c r="C121" s="16">
        <v>609.3</v>
      </c>
      <c r="D121" s="16"/>
      <c r="E121" s="16">
        <f t="shared" si="2"/>
        <v>609.3</v>
      </c>
      <c r="G121" s="23"/>
    </row>
    <row r="122" spans="1:7" ht="57.75" customHeight="1">
      <c r="A122" s="27" t="s">
        <v>206</v>
      </c>
      <c r="B122" s="30" t="s">
        <v>199</v>
      </c>
      <c r="C122" s="16">
        <v>2835.33</v>
      </c>
      <c r="D122" s="16"/>
      <c r="E122" s="16">
        <f t="shared" si="2"/>
        <v>2835.33</v>
      </c>
      <c r="G122" s="23"/>
    </row>
    <row r="123" spans="1:7" ht="88.5" customHeight="1">
      <c r="A123" s="27" t="s">
        <v>192</v>
      </c>
      <c r="B123" s="15" t="s">
        <v>176</v>
      </c>
      <c r="C123" s="16">
        <v>104</v>
      </c>
      <c r="D123" s="16"/>
      <c r="E123" s="16">
        <f t="shared" si="2"/>
        <v>104</v>
      </c>
      <c r="G123" s="23"/>
    </row>
    <row r="124" spans="1:7" ht="103.5" customHeight="1">
      <c r="A124" s="26" t="s">
        <v>263</v>
      </c>
      <c r="B124" s="15" t="s">
        <v>203</v>
      </c>
      <c r="C124" s="32">
        <v>137904.5</v>
      </c>
      <c r="D124" s="32"/>
      <c r="E124" s="16">
        <f t="shared" si="2"/>
        <v>137904.5</v>
      </c>
      <c r="G124" s="23"/>
    </row>
    <row r="125" spans="1:7" ht="103.5" customHeight="1">
      <c r="A125" s="26" t="s">
        <v>262</v>
      </c>
      <c r="B125" s="15" t="s">
        <v>204</v>
      </c>
      <c r="C125" s="32">
        <v>71628.6</v>
      </c>
      <c r="D125" s="32"/>
      <c r="E125" s="16">
        <f t="shared" si="2"/>
        <v>71628.6</v>
      </c>
      <c r="G125" s="23"/>
    </row>
    <row r="126" spans="1:7" ht="47.25">
      <c r="A126" s="27" t="s">
        <v>193</v>
      </c>
      <c r="B126" s="34" t="s">
        <v>177</v>
      </c>
      <c r="C126" s="16">
        <v>2657</v>
      </c>
      <c r="D126" s="16"/>
      <c r="E126" s="16">
        <f t="shared" si="2"/>
        <v>2657</v>
      </c>
      <c r="G126" s="23"/>
    </row>
    <row r="127" spans="1:7" ht="165" customHeight="1">
      <c r="A127" s="26" t="s">
        <v>260</v>
      </c>
      <c r="B127" s="15" t="s">
        <v>235</v>
      </c>
      <c r="C127" s="32">
        <v>2025.74</v>
      </c>
      <c r="D127" s="32"/>
      <c r="E127" s="16">
        <f t="shared" si="2"/>
        <v>2025.74</v>
      </c>
      <c r="G127" s="23"/>
    </row>
    <row r="128" spans="1:7" ht="67.5" customHeight="1">
      <c r="A128" s="26" t="s">
        <v>261</v>
      </c>
      <c r="B128" s="15" t="s">
        <v>236</v>
      </c>
      <c r="C128" s="32">
        <v>463</v>
      </c>
      <c r="D128" s="32"/>
      <c r="E128" s="16">
        <f t="shared" si="2"/>
        <v>463</v>
      </c>
      <c r="G128" s="23"/>
    </row>
    <row r="129" spans="1:7" ht="32.25" customHeight="1">
      <c r="A129" s="13" t="s">
        <v>243</v>
      </c>
      <c r="B129" s="15" t="s">
        <v>244</v>
      </c>
      <c r="C129" s="32">
        <f>C130</f>
        <v>994.96</v>
      </c>
      <c r="D129" s="33">
        <f>D130</f>
        <v>0</v>
      </c>
      <c r="E129" s="32">
        <f>E130</f>
        <v>994.96</v>
      </c>
      <c r="G129" s="23"/>
    </row>
    <row r="130" spans="1:7" ht="50.25" customHeight="1">
      <c r="A130" s="26" t="s">
        <v>242</v>
      </c>
      <c r="B130" s="15" t="s">
        <v>241</v>
      </c>
      <c r="C130" s="32">
        <v>994.96</v>
      </c>
      <c r="D130" s="33"/>
      <c r="E130" s="16">
        <f t="shared" si="2"/>
        <v>994.96</v>
      </c>
      <c r="G130" s="23"/>
    </row>
    <row r="131" spans="1:7" ht="26.25" customHeight="1">
      <c r="A131" s="13" t="s">
        <v>223</v>
      </c>
      <c r="B131" s="15" t="s">
        <v>225</v>
      </c>
      <c r="C131" s="32">
        <f>SUM(C132:C133)</f>
        <v>3500</v>
      </c>
      <c r="D131" s="32">
        <f>SUM(D132:D133)</f>
        <v>55.44</v>
      </c>
      <c r="E131" s="32">
        <f>SUM(E132:E133)</f>
        <v>3555.44</v>
      </c>
      <c r="G131" s="23"/>
    </row>
    <row r="132" spans="1:7" ht="35.25" customHeight="1">
      <c r="A132" s="13" t="s">
        <v>226</v>
      </c>
      <c r="B132" s="15" t="s">
        <v>224</v>
      </c>
      <c r="C132" s="32">
        <v>3500</v>
      </c>
      <c r="D132" s="32"/>
      <c r="E132" s="16">
        <f t="shared" si="2"/>
        <v>3500</v>
      </c>
      <c r="G132" s="23"/>
    </row>
    <row r="133" spans="1:7" ht="164.25" customHeight="1">
      <c r="A133" s="13" t="s">
        <v>253</v>
      </c>
      <c r="B133" s="15" t="s">
        <v>254</v>
      </c>
      <c r="C133" s="32"/>
      <c r="D133" s="32">
        <v>55.44</v>
      </c>
      <c r="E133" s="16">
        <f t="shared" si="2"/>
        <v>55.44</v>
      </c>
      <c r="G133" s="23"/>
    </row>
    <row r="134" spans="1:7" ht="87" customHeight="1">
      <c r="A134" s="13" t="s">
        <v>237</v>
      </c>
      <c r="B134" s="15" t="s">
        <v>239</v>
      </c>
      <c r="C134" s="32">
        <f>SUM(C135:C136)</f>
        <v>16.2</v>
      </c>
      <c r="D134" s="32">
        <f>SUM(D135:D136)</f>
        <v>1197.28</v>
      </c>
      <c r="E134" s="32">
        <f>SUM(E135:E136)</f>
        <v>1213.48</v>
      </c>
      <c r="G134" s="41"/>
    </row>
    <row r="135" spans="1:7" ht="51" customHeight="1">
      <c r="A135" s="13" t="s">
        <v>251</v>
      </c>
      <c r="B135" s="15" t="s">
        <v>252</v>
      </c>
      <c r="C135" s="32"/>
      <c r="D135" s="32">
        <v>1197.28</v>
      </c>
      <c r="E135" s="16">
        <f t="shared" si="2"/>
        <v>1197.28</v>
      </c>
      <c r="G135" s="41"/>
    </row>
    <row r="136" spans="1:7" ht="51" customHeight="1">
      <c r="A136" s="13" t="s">
        <v>240</v>
      </c>
      <c r="B136" s="15" t="s">
        <v>238</v>
      </c>
      <c r="C136" s="32">
        <v>16.2</v>
      </c>
      <c r="D136" s="32"/>
      <c r="E136" s="16">
        <f t="shared" si="2"/>
        <v>16.2</v>
      </c>
      <c r="G136" s="41"/>
    </row>
    <row r="137" spans="1:7" ht="52.5" customHeight="1">
      <c r="A137" s="13" t="s">
        <v>183</v>
      </c>
      <c r="B137" s="15" t="s">
        <v>184</v>
      </c>
      <c r="C137" s="16">
        <f>SUM(C138:C142)</f>
        <v>-9239.66</v>
      </c>
      <c r="D137" s="31">
        <f>SUM(D138:D142)</f>
        <v>0</v>
      </c>
      <c r="E137" s="16">
        <f>SUM(E138:E142)</f>
        <v>-9239.66</v>
      </c>
      <c r="G137" s="41"/>
    </row>
    <row r="138" spans="1:7" ht="65.25" customHeight="1">
      <c r="A138" s="13" t="s">
        <v>186</v>
      </c>
      <c r="B138" s="15" t="s">
        <v>185</v>
      </c>
      <c r="C138" s="16">
        <v>-137.26</v>
      </c>
      <c r="D138" s="16"/>
      <c r="E138" s="16">
        <f>C138+D138</f>
        <v>-137.26</v>
      </c>
      <c r="G138" s="41"/>
    </row>
    <row r="139" spans="1:7" ht="65.25" customHeight="1">
      <c r="A139" s="13" t="s">
        <v>187</v>
      </c>
      <c r="B139" s="15" t="s">
        <v>185</v>
      </c>
      <c r="C139" s="16">
        <v>-2910.94</v>
      </c>
      <c r="D139" s="16"/>
      <c r="E139" s="16">
        <f>C139+D139</f>
        <v>-2910.94</v>
      </c>
      <c r="G139" s="23"/>
    </row>
    <row r="140" spans="1:7" ht="65.25" customHeight="1">
      <c r="A140" s="13" t="s">
        <v>188</v>
      </c>
      <c r="B140" s="15" t="s">
        <v>185</v>
      </c>
      <c r="C140" s="16">
        <v>-5772.38</v>
      </c>
      <c r="D140" s="16"/>
      <c r="E140" s="16">
        <f>C140+D140</f>
        <v>-5772.38</v>
      </c>
      <c r="G140" s="23"/>
    </row>
    <row r="141" spans="1:7" ht="65.25" customHeight="1">
      <c r="A141" s="13" t="s">
        <v>189</v>
      </c>
      <c r="B141" s="15" t="s">
        <v>185</v>
      </c>
      <c r="C141" s="16">
        <v>-418.76</v>
      </c>
      <c r="D141" s="16"/>
      <c r="E141" s="16">
        <f>C141+D141</f>
        <v>-418.76</v>
      </c>
      <c r="G141" s="23"/>
    </row>
    <row r="142" spans="1:8" ht="65.25" customHeight="1">
      <c r="A142" s="13" t="s">
        <v>190</v>
      </c>
      <c r="B142" s="15" t="s">
        <v>185</v>
      </c>
      <c r="C142" s="16">
        <v>-0.32</v>
      </c>
      <c r="D142" s="16"/>
      <c r="E142" s="16">
        <f>C142+D142</f>
        <v>-0.32</v>
      </c>
      <c r="F142" s="37"/>
      <c r="G142" s="38"/>
      <c r="H142" s="37"/>
    </row>
    <row r="143" spans="1:8" s="18" customFormat="1" ht="24" customHeight="1">
      <c r="A143" s="43" t="s">
        <v>101</v>
      </c>
      <c r="B143" s="43"/>
      <c r="C143" s="16">
        <f>C8+C42</f>
        <v>3927447.88</v>
      </c>
      <c r="D143" s="16">
        <f>D8+D42</f>
        <v>12975.7</v>
      </c>
      <c r="E143" s="16" t="s">
        <v>255</v>
      </c>
      <c r="F143" s="39"/>
      <c r="G143" s="40"/>
      <c r="H143" s="39"/>
    </row>
    <row r="144" spans="1:8" s="18" customFormat="1" ht="24" customHeight="1">
      <c r="A144" s="28"/>
      <c r="B144" s="28"/>
      <c r="C144" s="29"/>
      <c r="D144" s="29"/>
      <c r="E144" s="29"/>
      <c r="F144" s="39"/>
      <c r="G144" s="40"/>
      <c r="H144" s="39"/>
    </row>
    <row r="145" spans="1:7" s="18" customFormat="1" ht="24" customHeight="1">
      <c r="A145" s="28"/>
      <c r="B145" s="28"/>
      <c r="C145" s="29"/>
      <c r="D145" s="42"/>
      <c r="E145" s="42"/>
      <c r="G145" s="29"/>
    </row>
    <row r="146" spans="1:7" s="18" customFormat="1" ht="24" customHeight="1">
      <c r="A146" s="28"/>
      <c r="B146" s="28"/>
      <c r="C146" s="29"/>
      <c r="D146" s="42"/>
      <c r="E146" s="42"/>
      <c r="G146" s="29"/>
    </row>
    <row r="147" spans="1:7" s="18" customFormat="1" ht="24" customHeight="1">
      <c r="A147" s="28"/>
      <c r="B147" s="28"/>
      <c r="C147" s="29"/>
      <c r="D147" s="42"/>
      <c r="E147" s="40"/>
      <c r="G147" s="29"/>
    </row>
    <row r="148" spans="1:7" s="18" customFormat="1" ht="24" customHeight="1">
      <c r="A148" s="28"/>
      <c r="B148" s="28"/>
      <c r="C148" s="29"/>
      <c r="D148" s="40"/>
      <c r="E148" s="40"/>
      <c r="G148" s="29"/>
    </row>
    <row r="149" spans="1:7" s="18" customFormat="1" ht="24" customHeight="1">
      <c r="A149" s="28"/>
      <c r="B149" s="28"/>
      <c r="C149" s="29"/>
      <c r="D149" s="40"/>
      <c r="E149" s="40"/>
      <c r="G149" s="29"/>
    </row>
    <row r="150" spans="1:7" s="18" customFormat="1" ht="24" customHeight="1">
      <c r="A150" s="28"/>
      <c r="B150" s="28"/>
      <c r="C150" s="29"/>
      <c r="D150" s="40"/>
      <c r="E150" s="40"/>
      <c r="G150" s="29"/>
    </row>
    <row r="151" spans="1:7" s="18" customFormat="1" ht="24" customHeight="1">
      <c r="A151" s="28"/>
      <c r="B151" s="28"/>
      <c r="C151" s="29"/>
      <c r="D151" s="40"/>
      <c r="E151" s="40"/>
      <c r="G151" s="29"/>
    </row>
    <row r="152" spans="1:7" s="18" customFormat="1" ht="24" customHeight="1">
      <c r="A152" s="28"/>
      <c r="B152" s="28"/>
      <c r="C152" s="29"/>
      <c r="D152" s="40"/>
      <c r="E152" s="40"/>
      <c r="G152" s="29"/>
    </row>
    <row r="153" spans="1:7" s="18" customFormat="1" ht="24" customHeight="1">
      <c r="A153" s="28"/>
      <c r="B153" s="28"/>
      <c r="C153" s="29"/>
      <c r="D153" s="29"/>
      <c r="E153" s="29"/>
      <c r="G153" s="29"/>
    </row>
    <row r="154" spans="1:7" s="18" customFormat="1" ht="24" customHeight="1">
      <c r="A154" s="28"/>
      <c r="B154" s="28"/>
      <c r="C154" s="29"/>
      <c r="D154" s="29"/>
      <c r="E154" s="29"/>
      <c r="G154" s="29"/>
    </row>
    <row r="155" spans="1:7" s="18" customFormat="1" ht="24" customHeight="1">
      <c r="A155" s="28"/>
      <c r="B155" s="28"/>
      <c r="C155" s="29"/>
      <c r="D155" s="29"/>
      <c r="E155" s="29"/>
      <c r="G155" s="29"/>
    </row>
    <row r="156" spans="1:7" s="18" customFormat="1" ht="24" customHeight="1">
      <c r="A156" s="28"/>
      <c r="B156" s="28"/>
      <c r="C156" s="29"/>
      <c r="D156" s="29"/>
      <c r="E156" s="29"/>
      <c r="G156" s="29"/>
    </row>
    <row r="157" spans="1:7" s="18" customFormat="1" ht="24" customHeight="1">
      <c r="A157" s="28"/>
      <c r="B157" s="28"/>
      <c r="C157" s="29"/>
      <c r="D157" s="29"/>
      <c r="E157" s="29"/>
      <c r="G157" s="29"/>
    </row>
    <row r="158" spans="1:7" s="18" customFormat="1" ht="24" customHeight="1">
      <c r="A158" s="28"/>
      <c r="B158" s="28"/>
      <c r="C158" s="29"/>
      <c r="D158" s="29"/>
      <c r="E158" s="29"/>
      <c r="G158" s="29"/>
    </row>
    <row r="159" spans="1:7" s="18" customFormat="1" ht="24" customHeight="1">
      <c r="A159" s="28"/>
      <c r="B159" s="28"/>
      <c r="C159" s="29"/>
      <c r="D159" s="29"/>
      <c r="E159" s="29"/>
      <c r="G159" s="29"/>
    </row>
    <row r="160" spans="1:7" s="18" customFormat="1" ht="24" customHeight="1">
      <c r="A160" s="28"/>
      <c r="B160" s="28"/>
      <c r="C160" s="29"/>
      <c r="D160" s="29"/>
      <c r="E160" s="29"/>
      <c r="G160" s="29"/>
    </row>
    <row r="161" spans="1:7" s="18" customFormat="1" ht="24" customHeight="1">
      <c r="A161" s="28"/>
      <c r="B161" s="28"/>
      <c r="C161" s="29"/>
      <c r="D161" s="29"/>
      <c r="E161" s="29"/>
      <c r="G161" s="29"/>
    </row>
    <row r="162" spans="1:7" s="18" customFormat="1" ht="24" customHeight="1">
      <c r="A162" s="28"/>
      <c r="B162" s="28"/>
      <c r="C162" s="29"/>
      <c r="D162" s="29"/>
      <c r="E162" s="29"/>
      <c r="G162" s="29"/>
    </row>
    <row r="163" spans="1:7" s="18" customFormat="1" ht="24" customHeight="1">
      <c r="A163" s="28"/>
      <c r="B163" s="28"/>
      <c r="C163" s="29"/>
      <c r="D163" s="29"/>
      <c r="E163" s="29"/>
      <c r="G163" s="29"/>
    </row>
    <row r="164" spans="1:5" s="18" customFormat="1" ht="15.75">
      <c r="A164" s="28"/>
      <c r="B164" s="28"/>
      <c r="C164" s="29"/>
      <c r="D164" s="29"/>
      <c r="E164" s="29"/>
    </row>
    <row r="165" spans="2:5" s="18" customFormat="1" ht="15.75">
      <c r="B165" s="28"/>
      <c r="C165" s="29"/>
      <c r="D165" s="29"/>
      <c r="E165" s="29"/>
    </row>
    <row r="166" spans="2:5" s="18" customFormat="1" ht="15.75">
      <c r="B166" s="28"/>
      <c r="C166" s="29"/>
      <c r="D166" s="29"/>
      <c r="E166" s="29"/>
    </row>
    <row r="167" spans="1:5" s="18" customFormat="1" ht="15.75">
      <c r="A167" s="28"/>
      <c r="B167" s="28"/>
      <c r="C167" s="29"/>
      <c r="D167" s="29"/>
      <c r="E167" s="29"/>
    </row>
    <row r="168" spans="1:5" s="18" customFormat="1" ht="15.75">
      <c r="A168" s="28"/>
      <c r="B168" s="28"/>
      <c r="C168" s="29"/>
      <c r="D168" s="29"/>
      <c r="E168" s="29"/>
    </row>
    <row r="169" spans="1:5" s="18" customFormat="1" ht="15.75">
      <c r="A169" s="28"/>
      <c r="B169" s="28"/>
      <c r="C169" s="29"/>
      <c r="D169" s="29"/>
      <c r="E169" s="29"/>
    </row>
    <row r="170" spans="1:5" s="18" customFormat="1" ht="15.75">
      <c r="A170" s="1"/>
      <c r="B170" s="28"/>
      <c r="C170" s="29"/>
      <c r="D170" s="29"/>
      <c r="E170" s="29"/>
    </row>
    <row r="171" spans="1:5" s="18" customFormat="1" ht="15.75">
      <c r="A171" s="1"/>
      <c r="B171" s="28"/>
      <c r="C171" s="29"/>
      <c r="D171" s="29"/>
      <c r="E171" s="29"/>
    </row>
    <row r="172" spans="1:5" s="18" customFormat="1" ht="15.75">
      <c r="A172" s="28"/>
      <c r="B172" s="28"/>
      <c r="C172" s="29"/>
      <c r="D172" s="29"/>
      <c r="E172" s="29"/>
    </row>
    <row r="173" spans="1:5" s="18" customFormat="1" ht="15.75">
      <c r="A173" s="28"/>
      <c r="B173" s="28"/>
      <c r="C173" s="29"/>
      <c r="D173" s="29"/>
      <c r="E173" s="29"/>
    </row>
    <row r="174" spans="1:5" s="18" customFormat="1" ht="15.75">
      <c r="A174" s="28"/>
      <c r="B174" s="28"/>
      <c r="C174" s="29"/>
      <c r="D174" s="29"/>
      <c r="E174" s="29"/>
    </row>
    <row r="175" spans="1:5" s="18" customFormat="1" ht="15.75">
      <c r="A175" s="28"/>
      <c r="B175" s="28"/>
      <c r="C175" s="29"/>
      <c r="D175" s="29"/>
      <c r="E175" s="29"/>
    </row>
    <row r="176" spans="1:5" s="18" customFormat="1" ht="15.75">
      <c r="A176" s="28"/>
      <c r="B176" s="28"/>
      <c r="C176" s="29"/>
      <c r="D176" s="29"/>
      <c r="E176" s="29"/>
    </row>
    <row r="177" spans="1:5" s="18" customFormat="1" ht="15.75">
      <c r="A177" s="28"/>
      <c r="B177" s="28"/>
      <c r="C177" s="29"/>
      <c r="D177" s="29"/>
      <c r="E177" s="29"/>
    </row>
    <row r="178" spans="1:5" s="18" customFormat="1" ht="15.75">
      <c r="A178" s="28"/>
      <c r="B178" s="28"/>
      <c r="C178" s="29"/>
      <c r="D178" s="29"/>
      <c r="E178" s="29"/>
    </row>
    <row r="179" spans="1:5" s="18" customFormat="1" ht="15.75">
      <c r="A179" s="28"/>
      <c r="B179" s="28"/>
      <c r="C179" s="29"/>
      <c r="D179" s="29"/>
      <c r="E179" s="29"/>
    </row>
    <row r="180" spans="1:5" s="18" customFormat="1" ht="15.75">
      <c r="A180" s="28"/>
      <c r="B180" s="28"/>
      <c r="C180" s="29"/>
      <c r="D180" s="29"/>
      <c r="E180" s="29"/>
    </row>
    <row r="181" spans="1:5" s="18" customFormat="1" ht="15.75">
      <c r="A181" s="28"/>
      <c r="B181" s="28"/>
      <c r="C181" s="29"/>
      <c r="D181" s="29"/>
      <c r="E181" s="29"/>
    </row>
    <row r="182" spans="1:5" s="18" customFormat="1" ht="15.75">
      <c r="A182" s="28"/>
      <c r="B182" s="28"/>
      <c r="C182" s="29"/>
      <c r="D182" s="29"/>
      <c r="E182" s="29"/>
    </row>
    <row r="183" spans="1:5" s="18" customFormat="1" ht="15.75">
      <c r="A183" s="28"/>
      <c r="B183" s="28"/>
      <c r="C183" s="29"/>
      <c r="D183" s="29"/>
      <c r="E183" s="29"/>
    </row>
    <row r="184" spans="2:5" s="18" customFormat="1" ht="15.75">
      <c r="B184" s="28"/>
      <c r="C184" s="29"/>
      <c r="D184" s="29"/>
      <c r="E184" s="29"/>
    </row>
    <row r="185" spans="2:5" s="18" customFormat="1" ht="15.75">
      <c r="B185" s="28"/>
      <c r="C185" s="29"/>
      <c r="D185" s="29"/>
      <c r="E185" s="29"/>
    </row>
    <row r="186" spans="2:5" s="18" customFormat="1" ht="15.75">
      <c r="B186" s="28"/>
      <c r="C186" s="29"/>
      <c r="D186" s="29"/>
      <c r="E186" s="29"/>
    </row>
    <row r="187" spans="1:5" s="18" customFormat="1" ht="15.75">
      <c r="A187" s="28"/>
      <c r="B187" s="28"/>
      <c r="C187" s="29"/>
      <c r="D187" s="29"/>
      <c r="E187" s="29"/>
    </row>
    <row r="188" spans="1:5" s="18" customFormat="1" ht="15.75">
      <c r="A188" s="28"/>
      <c r="B188" s="28"/>
      <c r="C188" s="29"/>
      <c r="D188" s="29"/>
      <c r="E188" s="29"/>
    </row>
    <row r="189" spans="1:5" s="18" customFormat="1" ht="15.75">
      <c r="A189" s="28"/>
      <c r="B189" s="28"/>
      <c r="C189" s="29"/>
      <c r="D189" s="29"/>
      <c r="E189" s="29"/>
    </row>
    <row r="190" spans="1:5" s="18" customFormat="1" ht="15.75">
      <c r="A190" s="28"/>
      <c r="B190" s="28"/>
      <c r="C190" s="29"/>
      <c r="D190" s="29"/>
      <c r="E190" s="29"/>
    </row>
    <row r="191" spans="1:5" s="18" customFormat="1" ht="15.75">
      <c r="A191" s="28"/>
      <c r="B191" s="28"/>
      <c r="C191" s="29"/>
      <c r="D191" s="29"/>
      <c r="E191" s="29"/>
    </row>
    <row r="192" spans="1:5" s="18" customFormat="1" ht="15.75">
      <c r="A192" s="28"/>
      <c r="B192" s="28"/>
      <c r="C192" s="29"/>
      <c r="D192" s="29"/>
      <c r="E192" s="29"/>
    </row>
    <row r="193" spans="1:5" s="18" customFormat="1" ht="15.75">
      <c r="A193" s="28"/>
      <c r="B193" s="28"/>
      <c r="C193" s="29"/>
      <c r="D193" s="29"/>
      <c r="E193" s="29"/>
    </row>
    <row r="194" spans="1:5" s="18" customFormat="1" ht="15.75">
      <c r="A194" s="28"/>
      <c r="B194" s="28"/>
      <c r="C194" s="29"/>
      <c r="D194" s="29"/>
      <c r="E194" s="29"/>
    </row>
    <row r="195" spans="1:5" s="18" customFormat="1" ht="15.75">
      <c r="A195" s="28"/>
      <c r="B195" s="28"/>
      <c r="C195" s="29"/>
      <c r="D195" s="29"/>
      <c r="E195" s="29"/>
    </row>
    <row r="197" ht="15.75">
      <c r="D197" s="23"/>
    </row>
    <row r="200" ht="15.75">
      <c r="A200" s="25"/>
    </row>
  </sheetData>
  <sheetProtection/>
  <mergeCells count="6">
    <mergeCell ref="A143:B143"/>
    <mergeCell ref="C1:E1"/>
    <mergeCell ref="C2:E2"/>
    <mergeCell ref="C3:E3"/>
    <mergeCell ref="A4:E4"/>
    <mergeCell ref="C5:E5"/>
  </mergeCells>
  <printOptions/>
  <pageMargins left="0.7874015748031497" right="0.3937007874015748" top="0.5905511811023623" bottom="0.5118110236220472" header="0.31496062992125984" footer="0"/>
  <pageSetup firstPageNumber="2" useFirstPageNumber="1" fitToHeight="0" fitToWidth="1" horizontalDpi="600" verticalDpi="600" orientation="portrait" paperSize="9" scale="74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orlova_n</cp:lastModifiedBy>
  <cp:lastPrinted>2017-08-23T07:50:03Z</cp:lastPrinted>
  <dcterms:created xsi:type="dcterms:W3CDTF">2016-10-25T08:49:12Z</dcterms:created>
  <dcterms:modified xsi:type="dcterms:W3CDTF">2017-09-01T05:05:05Z</dcterms:modified>
  <cp:category/>
  <cp:version/>
  <cp:contentType/>
  <cp:contentStatus/>
</cp:coreProperties>
</file>