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'Лист1'!$A$1:$I$35</definedName>
    <definedName name="Z_FA4A5916_725B_4658_9B6B_6975ABA729F4_.wvu.Cols" localSheetId="0" hidden="1">'Лист1'!$C:$G</definedName>
    <definedName name="Z_FA4A5916_725B_4658_9B6B_6975ABA729F4_.wvu.PrintArea" localSheetId="0" hidden="1">'Лист1'!$A$1:$I$35</definedName>
    <definedName name="Z_FA4A5916_725B_4658_9B6B_6975ABA729F4_.wvu.PrintTitles" localSheetId="0" hidden="1">'Лист1'!$9:$9</definedName>
    <definedName name="Z_FA4A5916_725B_4658_9B6B_6975ABA729F4_.wvu.Rows" localSheetId="0" hidden="1">'Лист1'!$6:$6,'Лист1'!$12:$13,'Лист1'!$26:$29,'Лист1'!$39:$39</definedName>
    <definedName name="_xlnm.Print_Titles" localSheetId="0">'Лист1'!$9:$9</definedName>
    <definedName name="_xlnm.Print_Area" localSheetId="0">'Лист1'!$A$1:$K$25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9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<sst xmlns="http://schemas.openxmlformats.org/spreadsheetml/2006/main" count="55" uniqueCount="49">
  <si>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</si>
  <si>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</si>
  <si>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 xml:space="preserve">Часть 11 ст. 159 Жилищного кодекса Российской Федерации;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от 03.02.2012 № 251 «Об установлении стандарта максимально допустимой доли расходов граждан, проживающих на территории ЗАТО Северск, 
на оплату жилого помещения и коммунальных услуг» </t>
  </si>
  <si>
    <t>Решение СНП ЗАТО Северск от 25.03.2004 № 48/21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</si>
  <si>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</si>
  <si>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</si>
  <si>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</si>
  <si>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</si>
  <si>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</si>
  <si>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</si>
  <si>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</si>
  <si>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</si>
  <si>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</si>
  <si>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</si>
  <si>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</si>
  <si>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</si>
  <si>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</si>
  <si>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</si>
  <si>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</si>
  <si>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</si>
  <si>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Наиме-нование  главного распоря-дителя (распоряди-теля) бюджетных средств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</si>
  <si>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</si>
  <si>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</si>
  <si>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</si>
  <si>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ОБЩИЙ ОБЪЕМ 
бюджетных ассигнований, направляемых на исполнение публичных нормативных обязательств 
ЗАТО Северск на 2013 год</t>
  </si>
  <si>
    <t>банковское обслуживание</t>
  </si>
  <si>
    <t>ПНО</t>
  </si>
  <si>
    <t>Потребность 
по ЦП</t>
  </si>
  <si>
    <t>Перечень публичных нормативных обязательств, исполняемых за счет средств 
бюджета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</si>
  <si>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</si>
  <si>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</si>
  <si>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                                                                                                                           Приложение 10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от______________ №________</t>
  </si>
  <si>
    <t>Утв.
Думой
ЗАТО Северск 2013г.</t>
  </si>
  <si>
    <t>Уточн.
Думой
 ЗАТО Северск 2013г.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</si>
  <si>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</si>
  <si>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</si>
  <si>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</si>
  <si>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средствприемным семьям на содержание детей</t>
  </si>
  <si>
    <t xml:space="preserve"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 
выплаты единовременная адресная социальная помощь неработающим пенсионерам </t>
  </si>
  <si>
    <t>Постановление Администрации ЗАТО Северск от 23.03.2012 № 880 «О пожизненной ренте в ЗАТО Северск»;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</si>
  <si>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 xml:space="preserve">Ежемесячные выплаты вознаграждения, причитающегося приемным родителям
</t>
  </si>
  <si>
    <t xml:space="preserve">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"О единовременной адресной социальной помощи неработающим пенсионерам"
</t>
  </si>
  <si>
    <t>Управ-ление обра-зования</t>
  </si>
  <si>
    <t xml:space="preserve">
Закон Томской области от 15.12.2004 № 246-ОЗ (ред. от 14.04.2011) "О наделении органов местного самоуправления отдельными государственными полномочиямив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</si>
  <si>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Закон Томской области от 15.12.2004 № 247-ОЗ "О размере и порядке выплаты опекуну (попечителю) и приемной семье денежных средств на содержание ребенка (детей)"; 
Закон Томской области от 19.08.1999 № 28-ОЗ (ред. от 05.08.2011) "О социальной поддержке детей-сирот и детей, оставшихся без попечения родителей, в Томской области";</t>
  </si>
  <si>
    <t>Выплаты единовременного пособия при всех формах устройства детей, лишенных родительского попечения, в семью</t>
  </si>
  <si>
    <t>Приложение  10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</si>
  <si>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</si>
  <si>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>43 414,82;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</si>
</sst>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9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3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30" borderId="0" xfId="0" applyFont="1" applyFill="1" applyAlignment="1">
      <alignment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left" vertical="top" wrapText="1"/>
    </xf>
    <xf numFmtId="0" fontId="1" fillId="0" borderId="0" xfId="53" applyFont="1" applyFill="1" applyAlignment="1">
      <alignment horizontal="left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0" xfId="53" applyFont="1" applyFill="1" applyAlignment="1">
      <alignment vertical="center" wrapText="1"/>
      <protection/>
    </xf>
    <xf numFmtId="164" fontId="1" fillId="0" borderId="0" xfId="0" applyNumberFormat="1" applyFont="1" applyFill="1" applyAlignment="1">
      <alignment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top" wrapText="1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" fontId="1" fillId="0" borderId="14" xfId="0" applyNumberFormat="1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2.125" style="7" customWidth="1"/>
    <col min="2" max="2" width="26.00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0.125" style="7" customWidth="1" collapsed="1"/>
    <col min="9" max="9" width="10.125" style="7" customWidth="1"/>
    <col min="10" max="10" width="10.00390625" style="7" customWidth="1"/>
    <col min="11" max="11" width="11.125" style="7" customWidth="1"/>
    <col min="12" max="12" width="11.75390625" style="7" hidden="1" customWidth="1"/>
    <col min="13" max="13" width="11.375" style="7" hidden="1" customWidth="1"/>
    <col min="14" max="14" width="9.375" style="7" hidden="1" customWidth="1"/>
    <col min="15" max="15" width="16.25390625" style="7" hidden="1" customWidth="1"/>
    <col min="16" max="17" width="9.125" style="7" hidden="1" customWidth="1"/>
    <col min="18" max="16384" width="9.125" style="7" customWidth="1"/>
  </cols>
  <sheetData>
    <row r="1" spans="1:11" ht="15.75" customHeight="1">
      <c r="A1" s="1"/>
      <c r="B1" s="55" t="s">
        <v>31</v>
      </c>
      <c r="C1" s="55"/>
      <c r="D1" s="55"/>
      <c r="E1" s="55"/>
      <c r="F1" s="55"/>
      <c r="G1" s="55"/>
      <c r="H1" s="55"/>
      <c r="I1" s="56" t="s">
        <v>46</v>
      </c>
      <c r="J1" s="52"/>
      <c r="K1" s="52"/>
    </row>
    <row r="2" spans="1:11" ht="18" customHeight="1">
      <c r="A2" s="3"/>
      <c r="B2" s="55"/>
      <c r="C2" s="55"/>
      <c r="D2" s="55"/>
      <c r="E2" s="55"/>
      <c r="F2" s="55"/>
      <c r="G2" s="55"/>
      <c r="H2" s="73" t="s">
        <v>34</v>
      </c>
      <c r="I2" s="73"/>
      <c r="J2" s="73"/>
      <c r="K2" s="73"/>
    </row>
    <row r="3" spans="1:11" ht="20.25" customHeight="1">
      <c r="A3" s="3"/>
      <c r="B3" s="55"/>
      <c r="C3" s="55"/>
      <c r="D3" s="55"/>
      <c r="E3" s="55"/>
      <c r="F3" s="55"/>
      <c r="G3" s="55"/>
      <c r="H3" s="55"/>
      <c r="I3" s="57" t="s">
        <v>35</v>
      </c>
      <c r="J3" s="52"/>
      <c r="K3" s="52"/>
    </row>
    <row r="4" spans="1:8" ht="12.75">
      <c r="A4" s="3"/>
      <c r="B4" s="4"/>
      <c r="C4" s="4"/>
      <c r="D4" s="4"/>
      <c r="E4" s="4"/>
      <c r="F4" s="4"/>
      <c r="G4" s="4"/>
      <c r="H4" s="4"/>
    </row>
    <row r="5" spans="1:11" ht="60" customHeight="1">
      <c r="A5" s="69" t="s">
        <v>24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8" ht="18.75" hidden="1">
      <c r="A6" s="5"/>
      <c r="B6" s="5"/>
      <c r="C6" s="5"/>
      <c r="D6" s="5"/>
      <c r="E6" s="5"/>
      <c r="F6" s="5"/>
      <c r="G6" s="5"/>
      <c r="H6" s="5"/>
    </row>
    <row r="7" spans="1:17" ht="18.75">
      <c r="A7" s="5"/>
      <c r="B7" s="5"/>
      <c r="C7" s="5"/>
      <c r="D7" s="5"/>
      <c r="E7" s="5"/>
      <c r="F7" s="5"/>
      <c r="G7" s="5"/>
      <c r="J7" s="33"/>
      <c r="K7" s="33" t="s">
        <v>11</v>
      </c>
      <c r="N7" s="38" t="s">
        <v>17</v>
      </c>
      <c r="O7" s="38"/>
      <c r="P7" s="38"/>
      <c r="Q7" s="38"/>
    </row>
    <row r="8" spans="1:14" ht="160.5" customHeight="1">
      <c r="A8" s="37" t="s">
        <v>20</v>
      </c>
      <c r="B8" s="37" t="s">
        <v>21</v>
      </c>
      <c r="C8" s="26" t="s">
        <v>9</v>
      </c>
      <c r="D8" s="26" t="s">
        <v>10</v>
      </c>
      <c r="E8" s="26" t="s">
        <v>14</v>
      </c>
      <c r="F8" s="26" t="s">
        <v>9</v>
      </c>
      <c r="G8" s="26" t="s">
        <v>15</v>
      </c>
      <c r="H8" s="37" t="s">
        <v>12</v>
      </c>
      <c r="I8" s="54" t="s">
        <v>32</v>
      </c>
      <c r="J8" s="54" t="s">
        <v>9</v>
      </c>
      <c r="K8" s="54" t="s">
        <v>33</v>
      </c>
      <c r="L8" s="44" t="s">
        <v>26</v>
      </c>
      <c r="M8" s="45" t="s">
        <v>25</v>
      </c>
      <c r="N8" s="45" t="s">
        <v>27</v>
      </c>
    </row>
    <row r="9" spans="1:13" ht="15" customHeight="1">
      <c r="A9" s="27">
        <v>1</v>
      </c>
      <c r="B9" s="27">
        <v>2</v>
      </c>
      <c r="C9" s="27">
        <v>4</v>
      </c>
      <c r="D9" s="27">
        <v>5</v>
      </c>
      <c r="E9" s="27">
        <v>3</v>
      </c>
      <c r="F9" s="27">
        <v>4</v>
      </c>
      <c r="G9" s="27">
        <v>5</v>
      </c>
      <c r="H9" s="27">
        <v>3</v>
      </c>
      <c r="I9" s="35">
        <v>4</v>
      </c>
      <c r="J9" s="35">
        <v>5</v>
      </c>
      <c r="K9" s="35">
        <v>6</v>
      </c>
      <c r="M9" s="23" t="e">
        <f>I11+I14+I15+I16+#REF!+#REF!</f>
        <v>#REF!</v>
      </c>
    </row>
    <row r="10" spans="1:11" ht="37.5" customHeight="1">
      <c r="A10" s="66" t="s">
        <v>28</v>
      </c>
      <c r="B10" s="66"/>
      <c r="C10" s="66"/>
      <c r="D10" s="66"/>
      <c r="E10" s="66"/>
      <c r="F10" s="66"/>
      <c r="G10" s="66"/>
      <c r="H10" s="66"/>
      <c r="I10" s="66"/>
      <c r="J10" s="37"/>
      <c r="K10" s="37"/>
    </row>
    <row r="11" spans="1:14" ht="148.5" customHeight="1">
      <c r="A11" s="70" t="s">
        <v>22</v>
      </c>
      <c r="B11" s="48" t="s">
        <v>18</v>
      </c>
      <c r="C11" s="24"/>
      <c r="D11" s="24" t="e">
        <f>#REF!+C11</f>
        <v>#REF!</v>
      </c>
      <c r="E11" s="30">
        <v>1520.4</v>
      </c>
      <c r="F11" s="32"/>
      <c r="G11" s="32">
        <f>E11+F11</f>
        <v>1520.4</v>
      </c>
      <c r="H11" s="36" t="s">
        <v>0</v>
      </c>
      <c r="I11" s="30">
        <v>5339</v>
      </c>
      <c r="J11" s="30"/>
      <c r="K11" s="30">
        <f>I11+J11</f>
        <v>5339</v>
      </c>
      <c r="L11" s="39">
        <f>(2617+912.1+227.3+606+1030.2)*0.99</f>
        <v>5338.673999999999</v>
      </c>
      <c r="M11" s="39">
        <f>(2617+912.1+227.3+606+1030.2)*0.01</f>
        <v>53.925999999999995</v>
      </c>
      <c r="N11" s="39">
        <f>L11+M11</f>
        <v>5392.599999999999</v>
      </c>
    </row>
    <row r="12" spans="1:14" ht="63" customHeight="1" hidden="1" outlineLevel="1">
      <c r="A12" s="71"/>
      <c r="B12" s="49" t="s">
        <v>7</v>
      </c>
      <c r="C12" s="24"/>
      <c r="D12" s="24" t="e">
        <f>#REF!+C12</f>
        <v>#REF!</v>
      </c>
      <c r="E12" s="25"/>
      <c r="F12" s="29"/>
      <c r="G12" s="29">
        <f aca="true" t="shared" si="0" ref="G12:G19">E12+F12</f>
        <v>0</v>
      </c>
      <c r="H12" s="51" t="s">
        <v>6</v>
      </c>
      <c r="I12" s="25"/>
      <c r="J12" s="25"/>
      <c r="K12" s="30">
        <f aca="true" t="shared" si="1" ref="K12:K24">I12+J12</f>
        <v>0</v>
      </c>
      <c r="L12" s="39"/>
      <c r="M12" s="39"/>
      <c r="N12" s="39"/>
    </row>
    <row r="13" spans="1:14" ht="94.5" customHeight="1" hidden="1" outlineLevel="1">
      <c r="A13" s="71"/>
      <c r="B13" s="49" t="s">
        <v>8</v>
      </c>
      <c r="C13" s="24"/>
      <c r="D13" s="24" t="e">
        <f>#REF!+C13</f>
        <v>#REF!</v>
      </c>
      <c r="E13" s="25"/>
      <c r="F13" s="29"/>
      <c r="G13" s="29">
        <f t="shared" si="0"/>
        <v>0</v>
      </c>
      <c r="H13" s="51" t="s">
        <v>6</v>
      </c>
      <c r="I13" s="25"/>
      <c r="J13" s="25"/>
      <c r="K13" s="30">
        <f t="shared" si="1"/>
        <v>0</v>
      </c>
      <c r="L13" s="39"/>
      <c r="M13" s="39"/>
      <c r="N13" s="39"/>
    </row>
    <row r="14" spans="1:14" ht="358.5" customHeight="1" collapsed="1">
      <c r="A14" s="71"/>
      <c r="B14" s="50" t="s">
        <v>38</v>
      </c>
      <c r="C14" s="24"/>
      <c r="D14" s="24" t="e">
        <f>#REF!+C14</f>
        <v>#REF!</v>
      </c>
      <c r="E14" s="25">
        <v>11950.4</v>
      </c>
      <c r="F14" s="29"/>
      <c r="G14" s="29">
        <f t="shared" si="0"/>
        <v>11950.4</v>
      </c>
      <c r="H14" s="36" t="s">
        <v>41</v>
      </c>
      <c r="I14" s="30">
        <v>4350</v>
      </c>
      <c r="J14" s="30"/>
      <c r="K14" s="30">
        <f t="shared" si="1"/>
        <v>4350</v>
      </c>
      <c r="L14" s="39">
        <f>12671.5*0.99</f>
        <v>12544.785</v>
      </c>
      <c r="M14" s="39">
        <v>126.71</v>
      </c>
      <c r="N14" s="39">
        <f>L14+M14</f>
        <v>12671.494999999999</v>
      </c>
    </row>
    <row r="15" spans="1:14" ht="175.5" customHeight="1">
      <c r="A15" s="72"/>
      <c r="B15" s="50" t="s">
        <v>23</v>
      </c>
      <c r="C15" s="31"/>
      <c r="D15" s="31" t="e">
        <f>#REF!+C15</f>
        <v>#REF!</v>
      </c>
      <c r="E15" s="30">
        <v>2110.5</v>
      </c>
      <c r="F15" s="32"/>
      <c r="G15" s="32">
        <f t="shared" si="0"/>
        <v>2110.5</v>
      </c>
      <c r="H15" s="36" t="s">
        <v>1</v>
      </c>
      <c r="I15" s="30">
        <v>2164.5</v>
      </c>
      <c r="J15" s="53"/>
      <c r="K15" s="30">
        <f t="shared" si="1"/>
        <v>2164.5</v>
      </c>
      <c r="L15" s="43">
        <f>2199.4*0.99</f>
        <v>2177.406</v>
      </c>
      <c r="M15" s="39">
        <f>2199.4*0.01</f>
        <v>21.994</v>
      </c>
      <c r="N15" s="39">
        <f>L15+M15</f>
        <v>2199.4</v>
      </c>
    </row>
    <row r="16" spans="1:14" ht="96.75" customHeight="1">
      <c r="A16" s="70" t="s">
        <v>22</v>
      </c>
      <c r="B16" s="50" t="s">
        <v>16</v>
      </c>
      <c r="C16" s="31"/>
      <c r="D16" s="31" t="e">
        <f>#REF!+C16</f>
        <v>#REF!</v>
      </c>
      <c r="E16" s="30">
        <v>741.3</v>
      </c>
      <c r="F16" s="32"/>
      <c r="G16" s="32">
        <f t="shared" si="0"/>
        <v>741.3</v>
      </c>
      <c r="H16" s="36" t="s">
        <v>39</v>
      </c>
      <c r="I16" s="30">
        <v>820</v>
      </c>
      <c r="J16" s="53"/>
      <c r="K16" s="30">
        <f t="shared" si="1"/>
        <v>820</v>
      </c>
      <c r="L16" s="41">
        <v>850</v>
      </c>
      <c r="M16" s="40"/>
      <c r="N16" s="42">
        <f>L16+M16</f>
        <v>850</v>
      </c>
    </row>
    <row r="17" spans="1:14" ht="135.75" customHeight="1">
      <c r="A17" s="71"/>
      <c r="B17" s="50" t="s">
        <v>29</v>
      </c>
      <c r="C17" s="31"/>
      <c r="D17" s="31"/>
      <c r="E17" s="30"/>
      <c r="F17" s="32"/>
      <c r="G17" s="32"/>
      <c r="H17" s="36" t="s">
        <v>5</v>
      </c>
      <c r="I17" s="30">
        <v>72.3</v>
      </c>
      <c r="J17" s="53"/>
      <c r="K17" s="30">
        <f t="shared" si="1"/>
        <v>72.3</v>
      </c>
      <c r="L17" s="41"/>
      <c r="M17" s="40"/>
      <c r="N17" s="42"/>
    </row>
    <row r="18" spans="1:14" ht="96" customHeight="1">
      <c r="A18" s="71"/>
      <c r="B18" s="50" t="s">
        <v>30</v>
      </c>
      <c r="C18" s="31"/>
      <c r="D18" s="31"/>
      <c r="E18" s="30"/>
      <c r="F18" s="32"/>
      <c r="G18" s="32"/>
      <c r="H18" s="36" t="s">
        <v>1</v>
      </c>
      <c r="I18" s="30">
        <v>33</v>
      </c>
      <c r="J18" s="53"/>
      <c r="K18" s="30">
        <f t="shared" si="1"/>
        <v>33</v>
      </c>
      <c r="L18" s="41"/>
      <c r="M18" s="40"/>
      <c r="N18" s="42"/>
    </row>
    <row r="19" spans="1:15" ht="226.5" customHeight="1">
      <c r="A19" s="71"/>
      <c r="B19" s="36" t="s">
        <v>13</v>
      </c>
      <c r="C19" s="24"/>
      <c r="D19" s="24" t="e">
        <f>#REF!+C19</f>
        <v>#REF!</v>
      </c>
      <c r="E19" s="25">
        <v>1871.1</v>
      </c>
      <c r="F19" s="29"/>
      <c r="G19" s="29">
        <f t="shared" si="0"/>
        <v>1871.1</v>
      </c>
      <c r="H19" s="36" t="s">
        <v>2</v>
      </c>
      <c r="I19" s="30">
        <v>1390.4</v>
      </c>
      <c r="J19" s="53"/>
      <c r="K19" s="30">
        <f t="shared" si="1"/>
        <v>1390.4</v>
      </c>
      <c r="L19" s="43">
        <f>N19-M19</f>
        <v>1390.3659</v>
      </c>
      <c r="M19" s="39">
        <f>N19*0.01</f>
        <v>14.0441</v>
      </c>
      <c r="N19" s="39">
        <v>1404.41</v>
      </c>
      <c r="O19" s="46"/>
    </row>
    <row r="20" spans="1:14" ht="290.25" customHeight="1">
      <c r="A20" s="72"/>
      <c r="B20" s="36" t="s">
        <v>4</v>
      </c>
      <c r="C20" s="24"/>
      <c r="D20" s="24"/>
      <c r="E20" s="25"/>
      <c r="F20" s="29"/>
      <c r="G20" s="29"/>
      <c r="H20" s="36" t="s">
        <v>3</v>
      </c>
      <c r="I20" s="30">
        <v>1631.92</v>
      </c>
      <c r="J20" s="53"/>
      <c r="K20" s="30">
        <f t="shared" si="1"/>
        <v>1631.92</v>
      </c>
      <c r="L20" s="43">
        <f>N20-M20</f>
        <v>1631.9160000000002</v>
      </c>
      <c r="M20" s="39">
        <f>N20*0.01</f>
        <v>16.484</v>
      </c>
      <c r="N20" s="39">
        <v>1648.4</v>
      </c>
    </row>
    <row r="21" spans="1:14" ht="163.5" customHeight="1">
      <c r="A21" s="59" t="s">
        <v>42</v>
      </c>
      <c r="B21" s="59" t="s">
        <v>36</v>
      </c>
      <c r="C21" s="31"/>
      <c r="D21" s="31"/>
      <c r="E21" s="30"/>
      <c r="F21" s="32"/>
      <c r="G21" s="32"/>
      <c r="H21" s="61" t="s">
        <v>44</v>
      </c>
      <c r="I21" s="30"/>
      <c r="J21" s="53">
        <v>22614</v>
      </c>
      <c r="K21" s="30">
        <f t="shared" si="1"/>
        <v>22614</v>
      </c>
      <c r="L21" s="43"/>
      <c r="M21" s="39"/>
      <c r="N21" s="39"/>
    </row>
    <row r="22" spans="1:14" ht="153" customHeight="1">
      <c r="A22" s="70" t="s">
        <v>42</v>
      </c>
      <c r="B22" s="63" t="s">
        <v>37</v>
      </c>
      <c r="C22" s="31"/>
      <c r="D22" s="31"/>
      <c r="E22" s="30"/>
      <c r="F22" s="32"/>
      <c r="G22" s="32"/>
      <c r="H22" s="74" t="s">
        <v>43</v>
      </c>
      <c r="I22" s="30"/>
      <c r="J22" s="53">
        <v>1845.9</v>
      </c>
      <c r="K22" s="30">
        <f t="shared" si="1"/>
        <v>1845.9</v>
      </c>
      <c r="L22" s="43"/>
      <c r="M22" s="39"/>
      <c r="N22" s="39"/>
    </row>
    <row r="23" spans="1:14" ht="84" customHeight="1">
      <c r="A23" s="71"/>
      <c r="B23" s="48" t="s">
        <v>40</v>
      </c>
      <c r="C23" s="31"/>
      <c r="D23" s="31"/>
      <c r="E23" s="30"/>
      <c r="F23" s="32"/>
      <c r="G23" s="32"/>
      <c r="H23" s="75"/>
      <c r="I23" s="30"/>
      <c r="J23" s="53">
        <v>2368.5</v>
      </c>
      <c r="K23" s="30">
        <f t="shared" si="1"/>
        <v>2368.5</v>
      </c>
      <c r="L23" s="43"/>
      <c r="M23" s="39"/>
      <c r="N23" s="39"/>
    </row>
    <row r="24" spans="1:14" ht="132" customHeight="1">
      <c r="A24" s="72"/>
      <c r="B24" s="36" t="s">
        <v>45</v>
      </c>
      <c r="C24" s="31"/>
      <c r="D24" s="31"/>
      <c r="E24" s="30"/>
      <c r="F24" s="32"/>
      <c r="G24" s="32"/>
      <c r="H24" s="62" t="s">
        <v>47</v>
      </c>
      <c r="I24" s="30"/>
      <c r="J24" s="53">
        <v>785.3</v>
      </c>
      <c r="K24" s="30">
        <f t="shared" si="1"/>
        <v>785.3</v>
      </c>
      <c r="L24" s="43"/>
      <c r="M24" s="39"/>
      <c r="N24" s="39"/>
    </row>
    <row r="25" spans="1:14" ht="22.5" customHeight="1">
      <c r="A25" s="67" t="s">
        <v>19</v>
      </c>
      <c r="B25" s="68"/>
      <c r="C25" s="24"/>
      <c r="D25" s="24"/>
      <c r="E25" s="25"/>
      <c r="F25" s="29"/>
      <c r="G25" s="29"/>
      <c r="H25" s="28"/>
      <c r="I25" s="60">
        <f>SUM(I11:I23)</f>
        <v>15801.119999999999</v>
      </c>
      <c r="J25" s="60">
        <f>SUM(J11:J24)</f>
        <v>27613.7</v>
      </c>
      <c r="K25" s="64" t="s">
        <v>48</v>
      </c>
      <c r="L25" s="47">
        <f>SUM(L11:L20)</f>
        <v>23933.1469</v>
      </c>
      <c r="M25" s="47">
        <f>SUM(M11:M20)</f>
        <v>233.15810000000002</v>
      </c>
      <c r="N25" s="47">
        <f>SUM(N11:N20)</f>
        <v>24166.305</v>
      </c>
    </row>
    <row r="26" spans="1:8" ht="12.75" hidden="1">
      <c r="A26" s="3"/>
      <c r="B26" s="2"/>
      <c r="C26" s="2"/>
      <c r="D26" s="2"/>
      <c r="E26" s="2"/>
      <c r="F26" s="2"/>
      <c r="G26" s="2"/>
      <c r="H26" s="2"/>
    </row>
    <row r="27" spans="1:8" ht="12.75" hidden="1">
      <c r="A27" s="3"/>
      <c r="B27" s="2"/>
      <c r="C27" s="2"/>
      <c r="D27" s="2"/>
      <c r="E27" s="2"/>
      <c r="F27" s="2"/>
      <c r="G27" s="2"/>
      <c r="H27" s="2"/>
    </row>
    <row r="28" spans="2:8" ht="12.75" hidden="1"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1:11" ht="12.75">
      <c r="A30" s="3"/>
      <c r="B30" s="2"/>
      <c r="C30" s="2"/>
      <c r="D30" s="2"/>
      <c r="E30" s="2"/>
      <c r="F30" s="2"/>
      <c r="G30" s="2"/>
      <c r="H30" s="2"/>
      <c r="I30" s="23"/>
      <c r="J30" s="23"/>
      <c r="K30" s="23"/>
    </row>
    <row r="31" spans="1:11" ht="12.75">
      <c r="A31" s="3"/>
      <c r="B31" s="2"/>
      <c r="C31" s="2"/>
      <c r="D31" s="2"/>
      <c r="E31" s="2"/>
      <c r="F31" s="2"/>
      <c r="G31" s="2"/>
      <c r="H31" s="2"/>
      <c r="J31" s="23"/>
      <c r="K31" s="23"/>
    </row>
    <row r="32" spans="1:11" ht="15.75">
      <c r="A32" s="3"/>
      <c r="B32" s="2"/>
      <c r="C32" s="2"/>
      <c r="D32" s="2"/>
      <c r="E32" s="2"/>
      <c r="F32" s="2"/>
      <c r="G32" s="2"/>
      <c r="H32" s="2"/>
      <c r="I32" s="58"/>
      <c r="J32" s="20"/>
      <c r="K32" s="20"/>
    </row>
    <row r="33" spans="2:11" ht="18" customHeight="1">
      <c r="B33" s="22"/>
      <c r="C33" s="22"/>
      <c r="D33" s="22"/>
      <c r="E33" s="22"/>
      <c r="F33" s="22"/>
      <c r="G33" s="22"/>
      <c r="H33" s="8"/>
      <c r="I33" s="8"/>
      <c r="J33" s="8"/>
      <c r="K33" s="8"/>
    </row>
    <row r="34" spans="2:11" ht="18" customHeight="1">
      <c r="B34" s="8"/>
      <c r="C34" s="10"/>
      <c r="D34" s="10"/>
      <c r="E34" s="10"/>
      <c r="F34" s="10"/>
      <c r="G34" s="10"/>
      <c r="H34" s="8"/>
      <c r="I34" s="8"/>
      <c r="J34" s="8"/>
      <c r="K34" s="8"/>
    </row>
    <row r="35" spans="1:11" ht="20.25" customHeight="1">
      <c r="A35" s="65"/>
      <c r="B35" s="65"/>
      <c r="C35" s="65"/>
      <c r="D35" s="65"/>
      <c r="E35" s="65"/>
      <c r="F35" s="65"/>
      <c r="G35" s="65"/>
      <c r="H35" s="65"/>
      <c r="I35" s="11"/>
      <c r="J35" s="11"/>
      <c r="K35" s="11"/>
    </row>
    <row r="36" spans="1:11" ht="18.7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8.75">
      <c r="A37" s="14"/>
      <c r="B37" s="8"/>
      <c r="C37" s="10"/>
      <c r="D37" s="10"/>
      <c r="E37" s="10"/>
      <c r="F37" s="10"/>
      <c r="G37" s="10"/>
      <c r="H37" s="8"/>
      <c r="I37" s="8"/>
      <c r="J37" s="8"/>
      <c r="K37" s="8"/>
    </row>
    <row r="38" spans="1:11" ht="18.75">
      <c r="A38" s="14"/>
      <c r="B38" s="8"/>
      <c r="C38" s="10"/>
      <c r="D38" s="10"/>
      <c r="E38" s="10"/>
      <c r="F38" s="10"/>
      <c r="G38" s="10"/>
      <c r="H38" s="8"/>
      <c r="I38" s="8"/>
      <c r="J38" s="8"/>
      <c r="K38" s="8"/>
    </row>
    <row r="39" spans="1:11" ht="18" customHeight="1" hidden="1">
      <c r="A39" s="14"/>
      <c r="B39" s="8"/>
      <c r="C39" s="10"/>
      <c r="D39" s="10"/>
      <c r="E39" s="10"/>
      <c r="F39" s="10"/>
      <c r="G39" s="10"/>
      <c r="H39" s="8"/>
      <c r="I39" s="8"/>
      <c r="J39" s="8"/>
      <c r="K39" s="8"/>
    </row>
    <row r="40" spans="1:11" ht="18.75">
      <c r="A40" s="14"/>
      <c r="B40" s="8"/>
      <c r="C40" s="10"/>
      <c r="D40" s="10"/>
      <c r="E40" s="10"/>
      <c r="F40" s="10"/>
      <c r="G40" s="10"/>
      <c r="H40" s="8"/>
      <c r="I40" s="8"/>
      <c r="J40" s="8"/>
      <c r="K40" s="8"/>
    </row>
    <row r="41" spans="1:11" ht="18.75">
      <c r="A41" s="9"/>
      <c r="B41" s="8"/>
      <c r="C41" s="10"/>
      <c r="D41" s="10"/>
      <c r="E41" s="10"/>
      <c r="F41" s="10"/>
      <c r="G41" s="10"/>
      <c r="H41" s="8"/>
      <c r="I41" s="8"/>
      <c r="J41" s="8"/>
      <c r="K41" s="8"/>
    </row>
    <row r="42" spans="1:11" ht="15.75">
      <c r="A42" s="15"/>
      <c r="B42" s="15"/>
      <c r="C42" s="16"/>
      <c r="D42" s="16"/>
      <c r="E42" s="16"/>
      <c r="F42" s="16"/>
      <c r="G42" s="16"/>
      <c r="H42" s="15"/>
      <c r="I42" s="15"/>
      <c r="J42" s="15"/>
      <c r="K42" s="15"/>
    </row>
    <row r="43" spans="1:11" ht="15.75">
      <c r="A43" s="15"/>
      <c r="B43" s="15"/>
      <c r="C43" s="16"/>
      <c r="D43" s="16"/>
      <c r="E43" s="16"/>
      <c r="F43" s="16"/>
      <c r="G43" s="16"/>
      <c r="H43" s="15"/>
      <c r="I43" s="15"/>
      <c r="J43" s="15"/>
      <c r="K43" s="15"/>
    </row>
    <row r="44" spans="1:11" ht="15.75">
      <c r="A44" s="15"/>
      <c r="B44" s="15"/>
      <c r="C44" s="16"/>
      <c r="D44" s="16"/>
      <c r="E44" s="16"/>
      <c r="F44" s="16"/>
      <c r="G44" s="16"/>
      <c r="H44" s="15"/>
      <c r="I44" s="15"/>
      <c r="J44" s="15"/>
      <c r="K44" s="15"/>
    </row>
    <row r="48" ht="15.75">
      <c r="B48" s="20"/>
    </row>
    <row r="49" ht="15.75">
      <c r="B49" s="20"/>
    </row>
    <row r="51" s="20" customFormat="1" ht="15.75"/>
    <row r="52" s="20" customFormat="1" ht="15.75"/>
    <row r="61" spans="3:7" ht="15.75">
      <c r="C61" s="17"/>
      <c r="D61" s="18"/>
      <c r="E61" s="18"/>
      <c r="F61" s="18"/>
      <c r="G61" s="18"/>
    </row>
    <row r="62" spans="3:7" ht="15.75">
      <c r="C62" s="17"/>
      <c r="D62" s="18"/>
      <c r="E62" s="18"/>
      <c r="F62" s="18"/>
      <c r="G62" s="18"/>
    </row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5" ht="15.75">
      <c r="C75" s="17"/>
    </row>
    <row r="76" ht="15.75">
      <c r="C76" s="17"/>
    </row>
    <row r="79" ht="15.75">
      <c r="A79" s="34"/>
    </row>
    <row r="80" ht="15.75">
      <c r="A80" s="20"/>
    </row>
    <row r="84" ht="15.75">
      <c r="A84" s="20"/>
    </row>
    <row r="85" ht="15.75">
      <c r="A85" s="20"/>
    </row>
    <row r="94" ht="51.75" customHeight="1"/>
    <row r="96" ht="78" customHeight="1"/>
    <row r="98" ht="82.5" customHeight="1">
      <c r="A98" s="20"/>
    </row>
    <row r="100" spans="1:2" ht="174" customHeight="1">
      <c r="A100" s="6"/>
      <c r="B100" s="17"/>
    </row>
    <row r="102" spans="1:2" ht="18.75">
      <c r="A102" s="6"/>
      <c r="B102" s="17"/>
    </row>
    <row r="103" spans="1:2" ht="18.75">
      <c r="A103" s="6"/>
      <c r="B103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31" spans="1:2" ht="18.75">
      <c r="A131" s="6"/>
      <c r="B131" s="17"/>
    </row>
    <row r="132" spans="1:2" ht="18.75">
      <c r="A132" s="6"/>
      <c r="B132" s="17"/>
    </row>
    <row r="133" ht="15.75">
      <c r="A133" s="21"/>
    </row>
    <row r="135" ht="18.75">
      <c r="A135" s="6"/>
    </row>
    <row r="136" ht="18.75">
      <c r="A136" s="6"/>
    </row>
    <row r="137" ht="18.75">
      <c r="A137" s="19"/>
    </row>
  </sheetData>
  <sheetProtection/>
  <mergeCells count="9">
    <mergeCell ref="A35:H35"/>
    <mergeCell ref="A10:I10"/>
    <mergeCell ref="A25:B25"/>
    <mergeCell ref="A5:K5"/>
    <mergeCell ref="A22:A24"/>
    <mergeCell ref="H2:K2"/>
    <mergeCell ref="A11:A15"/>
    <mergeCell ref="A16:A20"/>
    <mergeCell ref="H22:H23"/>
  </mergeCells>
  <printOptions/>
  <pageMargins left="0.984251968503937" right="0.2362204724409449" top="0.5905511811023623" bottom="0.5905511811023623" header="0.31496062992125984" footer="0"/>
  <pageSetup firstPageNumber="54" useFirstPageNumber="1" horizontalDpi="600" verticalDpi="600" orientation="portrait" paperSize="9" scale="75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2013-03-01T06:58:01Z</cp:lastPrinted>
  <dcterms:created xsi:type="dcterms:W3CDTF">2008-10-06T07:55:44Z</dcterms:created>
  <dcterms:modified xsi:type="dcterms:W3CDTF">2013-03-05T07:14:58Z</dcterms:modified>
  <cp:category/>
  <cp:version/>
  <cp:contentType/>
  <cp:contentStatus/>
</cp:coreProperties>
</file>