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'Отчет'!$13:$14</definedName>
    <definedName name="_xlnm.Print_Area" localSheetId="0">'Отчет'!$A$1:$E$132</definedName>
  </definedNames>
  <calcPr fullCalcOnLoad="1" refMode="R1C1"/>
</workbook>
</file>

<file path=xl/sharedStrings.xml><?xml version="1.0" encoding="utf-8"?>
<sst xmlns="http://schemas.openxmlformats.org/spreadsheetml/2006/main" count="264" uniqueCount="144">
  <si>
    <t xml:space="preserve"> </t>
  </si>
  <si>
    <t>(плюс, минус)</t>
  </si>
  <si>
    <t>Утв.план 1кв</t>
  </si>
  <si>
    <t>Уточн.план 1 кв</t>
  </si>
  <si>
    <t>Утв.план 2 кв</t>
  </si>
  <si>
    <t>Уточн.план 2 кв</t>
  </si>
  <si>
    <t>Утв.план 3 кв</t>
  </si>
  <si>
    <t>Уточн.план 3 кв</t>
  </si>
  <si>
    <t>Утв.план 4 кв</t>
  </si>
  <si>
    <t>Уточн.план 4 кв</t>
  </si>
  <si>
    <t xml:space="preserve">  </t>
  </si>
  <si>
    <t>Раздел, Подраздел</t>
  </si>
  <si>
    <t>Получатели бюджетных средств</t>
  </si>
  <si>
    <t>Утв.
Думой
ЗАТО Северск 2007 г.</t>
  </si>
  <si>
    <t>Уточн.
Думой
 ЗАТО Северск 2007 г.</t>
  </si>
  <si>
    <t>(тыс.руб.)</t>
  </si>
  <si>
    <t>Приложение 13</t>
  </si>
  <si>
    <t>Приобретение оборудования за счет средств местного бюджета, в  том числе:</t>
  </si>
  <si>
    <t>0100</t>
  </si>
  <si>
    <t>Общегосударственные вопросы</t>
  </si>
  <si>
    <t>0103</t>
  </si>
  <si>
    <t>Дума ЗАТО Северск</t>
  </si>
  <si>
    <t>0104</t>
  </si>
  <si>
    <t>Администрация ЗАТО Северск</t>
  </si>
  <si>
    <t>0106</t>
  </si>
  <si>
    <t>Финансовое управление Администрации ЗАТО Северск  - смета на содержание</t>
  </si>
  <si>
    <t>Счетная палата ЗАТО Северск</t>
  </si>
  <si>
    <t>0200</t>
  </si>
  <si>
    <t>Национальная оборона</t>
  </si>
  <si>
    <t>0203</t>
  </si>
  <si>
    <t>Администрация ЗАТО Северск  - мобилизационная подготовка</t>
  </si>
  <si>
    <t>0300</t>
  </si>
  <si>
    <t>Национальная безопасность и правоохранительная деятельность</t>
  </si>
  <si>
    <t>0302</t>
  </si>
  <si>
    <t>Управление внутренних дел  МВД России в городе Северск Томской области</t>
  </si>
  <si>
    <t xml:space="preserve"> - милиция общественной безопасности</t>
  </si>
  <si>
    <t xml:space="preserve"> - программа "Повышение безопасности дорожного движения на 2007-2009 годы"</t>
  </si>
  <si>
    <t xml:space="preserve"> - программа "Повышение профилактики правонарушений  в ЗАТО Северск на 2006-2007 годы"</t>
  </si>
  <si>
    <t>0309</t>
  </si>
  <si>
    <t>Управление по делам защиты населения и территорий от чрезвычайных ситуаций Администрации ЗАТО Северск</t>
  </si>
  <si>
    <t>0400</t>
  </si>
  <si>
    <t>Национальная экономика</t>
  </si>
  <si>
    <t>0407</t>
  </si>
  <si>
    <t>МУ Лесхоз ЗАТО Северск</t>
  </si>
  <si>
    <t>0408</t>
  </si>
  <si>
    <t>Управление жилищно-коммунального хозяйства, транспорта и связи Администрации ЗАТО Северск</t>
  </si>
  <si>
    <t xml:space="preserve"> - приобретение оборудования для теплоходов "Заря - 266Р", "Заря-339Р"</t>
  </si>
  <si>
    <t xml:space="preserve"> - приобретение автотранспорта для муниципальных нужд</t>
  </si>
  <si>
    <t>0411</t>
  </si>
  <si>
    <t>Управление имущественных отношений Администрации ЗАТО Северск  - смета на содержание</t>
  </si>
  <si>
    <t>УКС ЖКХ Т и С</t>
  </si>
  <si>
    <t xml:space="preserve"> - смета</t>
  </si>
  <si>
    <t xml:space="preserve"> - содержание МБУ "Центр муниципального имущества"</t>
  </si>
  <si>
    <t>0500</t>
  </si>
  <si>
    <t>Жилищно-коммунальное хозяйство</t>
  </si>
  <si>
    <t>0502</t>
  </si>
  <si>
    <t>0504</t>
  </si>
  <si>
    <t>0600</t>
  </si>
  <si>
    <t>Охрана окружающей среды</t>
  </si>
  <si>
    <t>0602</t>
  </si>
  <si>
    <t>КООС и ПР</t>
  </si>
  <si>
    <t>0700</t>
  </si>
  <si>
    <t>Образование</t>
  </si>
  <si>
    <t>0701</t>
  </si>
  <si>
    <t>Управление образования Администрации ЗАТО Северск</t>
  </si>
  <si>
    <t xml:space="preserve"> - содержание дошкольных образовательных учреждений</t>
  </si>
  <si>
    <t xml:space="preserve"> - мероприятия по обеспечению пожарной безопасности (дошкольные образовательные учреждения)</t>
  </si>
  <si>
    <t>0702</t>
  </si>
  <si>
    <t>МОУ ЗАТО Северск ДОД СДЮСШОР "Лидер"</t>
  </si>
  <si>
    <t xml:space="preserve"> - содержание общеобразовательных школ</t>
  </si>
  <si>
    <t xml:space="preserve"> - содержание подведомственных учреждений дополнительного образования детей</t>
  </si>
  <si>
    <t xml:space="preserve"> - комплексная программа развития образования (общеобразовательные школы)</t>
  </si>
  <si>
    <t>МОУ ЗАТО Северск ДОД СДЮСШ хоккея и футбола "Смена"</t>
  </si>
  <si>
    <t>МОУ ЗАТО Северск ДОД СДЮСШОР им.Л.Егоровой</t>
  </si>
  <si>
    <t>МОУ ЗАТО Северск ДОД "СДЮСШОР по легкой атлетике"</t>
  </si>
  <si>
    <t>МОУ ЗАТО Северск ДОД СДЮСШОР Олимпийского резерва гимнастики им. Р.Кузнецова</t>
  </si>
  <si>
    <t>МОУ ЗАТО Северск ДОД ДЮСШ НВС "Русь"</t>
  </si>
  <si>
    <t>0707</t>
  </si>
  <si>
    <t>Отдел по делам молодёжи Администрации ЗАТО Северск</t>
  </si>
  <si>
    <t>0709</t>
  </si>
  <si>
    <t>МУ ОЛ "Зелёный мыс"</t>
  </si>
  <si>
    <t>МУ ЗАТО Северск ДОЛ "Восход"</t>
  </si>
  <si>
    <t xml:space="preserve"> - содержание по смете управления</t>
  </si>
  <si>
    <t xml:space="preserve"> - другие вопросы в области образования  (МУ "В(с) ОСШ № 79" - УПМ)</t>
  </si>
  <si>
    <t xml:space="preserve"> - комплексная программа развития образования (прочие структуры)</t>
  </si>
  <si>
    <t xml:space="preserve"> - по смете МБУ "Централизованная бухгалтерия"</t>
  </si>
  <si>
    <t>МУ ДОЛ "Берёзка"</t>
  </si>
  <si>
    <t>0800</t>
  </si>
  <si>
    <t>Культура, кинематография и средства массовой информации</t>
  </si>
  <si>
    <t>0801</t>
  </si>
  <si>
    <t>МУ "Музей г.Северска"</t>
  </si>
  <si>
    <t>МУ ЦГБ</t>
  </si>
  <si>
    <t>МУ "Археологическая инспекция"</t>
  </si>
  <si>
    <t>МУ "Самусьский центр культуры"</t>
  </si>
  <si>
    <t>МУ "СПП"</t>
  </si>
  <si>
    <t>0900</t>
  </si>
  <si>
    <t>Здравоохранение и спорт</t>
  </si>
  <si>
    <t>0902</t>
  </si>
  <si>
    <t>Комитет по физической культуре и спорту Администрации ЗАТО Северск  - программа по физической культуре и спорту ЗАТО Северск "Спортивный город"</t>
  </si>
  <si>
    <t>0904</t>
  </si>
  <si>
    <t>Комитет по физической культуре и спорту Администрации ЗАТО Северск</t>
  </si>
  <si>
    <t xml:space="preserve"> - приобретение тренажера за счет средств ФНР</t>
  </si>
  <si>
    <t>1000</t>
  </si>
  <si>
    <t>Социальная политика</t>
  </si>
  <si>
    <t>1002</t>
  </si>
  <si>
    <t>МУ "Центр жилищных субсидий"</t>
  </si>
  <si>
    <t>Приобретение оборудования за счет субвенции федерального бюджета, в том числе:</t>
  </si>
  <si>
    <t>0501</t>
  </si>
  <si>
    <t>Управление жилищно-коммунального хозяйства, транспорта и связи Администрации ЗАТО Северск  - приобретение лифтов для замены в домах муниципального жилищного фонда</t>
  </si>
  <si>
    <t>УКС ЖКХ Т и С  - приобретение лифтов для замены в домах муниципального жилищного фонда</t>
  </si>
  <si>
    <t>Управление образования Администрации ЗАТО Северск  - комплексная программа развития образования (дошкольные образовательные учреждения)</t>
  </si>
  <si>
    <t>МОУ ЗАТО Северск ДОД СДЮСШОР "Янтарь"</t>
  </si>
  <si>
    <t xml:space="preserve"> - комплексная программа развития образования (подведомственные учреждения дополнительного образования детей)</t>
  </si>
  <si>
    <t>МУ ЦДБ</t>
  </si>
  <si>
    <t>МУ "МТ "Наш мир"</t>
  </si>
  <si>
    <t>МУ "СМТ"  - мероприятия по празднованию 60-летия города Северска</t>
  </si>
  <si>
    <t>Детский театр</t>
  </si>
  <si>
    <t>Приобретение оборудования за счет средств субсидии областного бюджета, в том числе:</t>
  </si>
  <si>
    <t>Управление образования Администрации ЗАТО Северск  - содержание общеобразовательных школ</t>
  </si>
  <si>
    <t>Приобретение оборудования за счет предпринимательской детельности, в том числе:</t>
  </si>
  <si>
    <t>0115</t>
  </si>
  <si>
    <t>МУ СПУ</t>
  </si>
  <si>
    <t>Управление образования Администрации ЗАТО Северск  - содержание дошкольных образовательных учреждений</t>
  </si>
  <si>
    <t>Управление образования Администрации ЗАТО Северск  - содержание прочих структур</t>
  </si>
  <si>
    <t>МУ "СМТ"</t>
  </si>
  <si>
    <t>0804</t>
  </si>
  <si>
    <t>С.М.И. МУ газета "Диалог"</t>
  </si>
  <si>
    <t>Приобретение оборудования за счет остатков субвенции федерального бюджета 2006 года, в том числе:</t>
  </si>
  <si>
    <t>Управление жилищно-коммунального хозяйства, транспорта и связи Администрации ЗАТО Северск  - приобретение автотранспорта для муниципальных нужд</t>
  </si>
  <si>
    <t>Управление внутренних дел  МВД России в городе Северск Томской области  - милиция общественной безопасности</t>
  </si>
  <si>
    <t>ВСЕГО:</t>
  </si>
  <si>
    <t xml:space="preserve"> 1</t>
  </si>
  <si>
    <t>I</t>
  </si>
  <si>
    <t>II</t>
  </si>
  <si>
    <t>III</t>
  </si>
  <si>
    <t>IV</t>
  </si>
  <si>
    <t>V</t>
  </si>
  <si>
    <t>VI</t>
  </si>
  <si>
    <t>Управление имущественных отношений Администрации ЗАТО Северск  - приобретение специального автомобиля</t>
  </si>
  <si>
    <t>Управление имущественных отношений Администрации ЗАТО Северск  - приобретение навесного оборудования для тракторной техники</t>
  </si>
  <si>
    <t>к Решению Думы ЗАТО Северск</t>
  </si>
  <si>
    <t>Приобретение оборудования (погашение кредиторской задолженности прошлых лет), в том числе:</t>
  </si>
  <si>
    <t>План по приобретению и модернизации оборудования  и предметов длительного пользования                   ЗАТО Северск на 2007 год</t>
  </si>
  <si>
    <r>
      <t>от_</t>
    </r>
    <r>
      <rPr>
        <u val="single"/>
        <sz val="12"/>
        <rFont val="Times New Roman"/>
        <family val="1"/>
      </rPr>
      <t>27.09.</t>
    </r>
    <r>
      <rPr>
        <sz val="12"/>
        <rFont val="Times New Roman"/>
        <family val="1"/>
      </rPr>
      <t>2007 №_</t>
    </r>
    <r>
      <rPr>
        <u val="single"/>
        <sz val="12"/>
        <rFont val="Times New Roman"/>
        <family val="1"/>
      </rPr>
      <t>39/3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</si>
</sst>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justify" wrapText="1"/>
    </xf>
    <xf numFmtId="16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65" fontId="2" fillId="0" borderId="0" xfId="17" applyNumberFormat="1" applyFont="1" applyFill="1" applyBorder="1" applyAlignment="1" applyProtection="1">
      <alignment horizontal="left" vertical="center"/>
      <protection/>
    </xf>
    <xf numFmtId="166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textRotation="90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justify" wrapText="1"/>
    </xf>
    <xf numFmtId="0" fontId="2" fillId="0" borderId="2" xfId="0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/>
    </xf>
    <xf numFmtId="49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/>
    </xf>
    <xf numFmtId="166" fontId="2" fillId="0" borderId="0" xfId="0" applyNumberFormat="1" applyFont="1" applyFill="1" applyAlignment="1">
      <alignment horizontal="right"/>
    </xf>
    <xf numFmtId="4" fontId="2" fillId="0" borderId="2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proekt_2005_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297"/>
  <sheetViews>
    <sheetView showZeros="0" tabSelected="1" zoomScale="75" zoomScaleNormal="75" workbookViewId="0" topLeftCell="A1">
      <selection activeCell="D3" sqref="D3"/>
    </sheetView>
  </sheetViews>
  <sheetFormatPr defaultColWidth="9.140625" defaultRowHeight="12.75"/>
  <cols>
    <col min="1" max="1" width="8.7109375" style="1" customWidth="1"/>
    <col min="2" max="2" width="64.140625" style="2" customWidth="1"/>
    <col min="3" max="3" width="15.57421875" style="3" customWidth="1"/>
    <col min="4" max="4" width="14.8515625" style="3" customWidth="1"/>
    <col min="5" max="5" width="15.8515625" style="3" customWidth="1"/>
    <col min="6" max="7" width="17.7109375" style="3" customWidth="1"/>
    <col min="8" max="17" width="17.7109375" style="4" customWidth="1"/>
    <col min="18" max="16384" width="8.8515625" style="4" customWidth="1"/>
  </cols>
  <sheetData>
    <row r="1" spans="1:16" ht="15.75">
      <c r="A1" s="34"/>
      <c r="D1" s="3" t="s">
        <v>16</v>
      </c>
      <c r="P1" s="5"/>
    </row>
    <row r="2" spans="1:4" ht="15.75">
      <c r="A2" s="1" t="s">
        <v>10</v>
      </c>
      <c r="D2" s="6" t="s">
        <v>140</v>
      </c>
    </row>
    <row r="3" spans="1:4" ht="15.75">
      <c r="A3" s="1" t="s">
        <v>10</v>
      </c>
      <c r="D3" s="7" t="s">
        <v>143</v>
      </c>
    </row>
    <row r="4" spans="1:2" ht="15.75">
      <c r="A4" s="1" t="s">
        <v>10</v>
      </c>
      <c r="B4" s="2" t="s">
        <v>0</v>
      </c>
    </row>
    <row r="5" spans="1:9" ht="40.5" customHeight="1">
      <c r="A5" s="1" t="s">
        <v>10</v>
      </c>
      <c r="B5" s="35" t="s">
        <v>142</v>
      </c>
      <c r="C5" s="35"/>
      <c r="D5" s="35"/>
      <c r="E5" s="8"/>
      <c r="F5" s="8"/>
      <c r="G5" s="8"/>
      <c r="H5" s="8"/>
      <c r="I5" s="8"/>
    </row>
    <row r="6" ht="15.75" hidden="1"/>
    <row r="7" ht="15.75" hidden="1"/>
    <row r="8" ht="15.75" hidden="1"/>
    <row r="9" ht="15.75" hidden="1"/>
    <row r="10" ht="15.75" hidden="1"/>
    <row r="11" ht="15.75" hidden="1"/>
    <row r="12" spans="5:17" ht="15.75">
      <c r="E12" s="19" t="s">
        <v>15</v>
      </c>
      <c r="P12" s="4" t="s">
        <v>15</v>
      </c>
      <c r="Q12" s="9"/>
    </row>
    <row r="13" spans="1:17" s="12" customFormat="1" ht="68.25" customHeight="1">
      <c r="A13" s="10" t="s">
        <v>11</v>
      </c>
      <c r="B13" s="27" t="s">
        <v>12</v>
      </c>
      <c r="C13" s="28" t="s">
        <v>13</v>
      </c>
      <c r="D13" s="28" t="s">
        <v>1</v>
      </c>
      <c r="E13" s="28" t="s">
        <v>14</v>
      </c>
      <c r="F13" s="11" t="s">
        <v>2</v>
      </c>
      <c r="G13" s="11" t="s">
        <v>1</v>
      </c>
      <c r="H13" s="11" t="s">
        <v>3</v>
      </c>
      <c r="I13" s="11" t="s">
        <v>4</v>
      </c>
      <c r="J13" s="11" t="s">
        <v>1</v>
      </c>
      <c r="K13" s="11" t="s">
        <v>5</v>
      </c>
      <c r="L13" s="11" t="s">
        <v>6</v>
      </c>
      <c r="M13" s="11" t="s">
        <v>1</v>
      </c>
      <c r="N13" s="11" t="s">
        <v>7</v>
      </c>
      <c r="O13" s="11" t="s">
        <v>8</v>
      </c>
      <c r="P13" s="11" t="s">
        <v>1</v>
      </c>
      <c r="Q13" s="11" t="s">
        <v>9</v>
      </c>
    </row>
    <row r="14" spans="1:17" s="12" customFormat="1" ht="14.25" customHeight="1">
      <c r="A14" s="13" t="s">
        <v>131</v>
      </c>
      <c r="B14" s="14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15">
        <v>8</v>
      </c>
      <c r="I14" s="15">
        <v>9</v>
      </c>
      <c r="J14" s="15">
        <v>10</v>
      </c>
      <c r="K14" s="15">
        <v>11</v>
      </c>
      <c r="L14" s="15">
        <v>12</v>
      </c>
      <c r="M14" s="15">
        <v>13</v>
      </c>
      <c r="N14" s="15">
        <v>14</v>
      </c>
      <c r="O14" s="15">
        <v>15</v>
      </c>
      <c r="P14" s="15">
        <v>16</v>
      </c>
      <c r="Q14" s="15">
        <v>17</v>
      </c>
    </row>
    <row r="15" spans="1:17" s="26" customFormat="1" ht="31.5">
      <c r="A15" s="17" t="s">
        <v>132</v>
      </c>
      <c r="B15" s="29" t="s">
        <v>106</v>
      </c>
      <c r="C15" s="21">
        <v>31750</v>
      </c>
      <c r="D15" s="21">
        <v>0</v>
      </c>
      <c r="E15" s="21">
        <v>31750</v>
      </c>
      <c r="F15" s="18">
        <v>12444.5</v>
      </c>
      <c r="G15" s="18">
        <v>0</v>
      </c>
      <c r="H15" s="18">
        <v>12444.5</v>
      </c>
      <c r="I15" s="18">
        <v>3243</v>
      </c>
      <c r="J15" s="18">
        <v>0</v>
      </c>
      <c r="K15" s="18">
        <v>3243</v>
      </c>
      <c r="L15" s="18">
        <v>7000</v>
      </c>
      <c r="M15" s="18">
        <v>1670</v>
      </c>
      <c r="N15" s="18">
        <v>8670</v>
      </c>
      <c r="O15" s="18">
        <v>9062.5</v>
      </c>
      <c r="P15" s="18">
        <v>-1670</v>
      </c>
      <c r="Q15" s="18">
        <v>7392.5</v>
      </c>
    </row>
    <row r="16" spans="1:17" s="26" customFormat="1" ht="15.75">
      <c r="A16" s="17" t="s">
        <v>53</v>
      </c>
      <c r="B16" s="29" t="s">
        <v>54</v>
      </c>
      <c r="C16" s="21">
        <v>5750</v>
      </c>
      <c r="D16" s="21">
        <v>0</v>
      </c>
      <c r="E16" s="21">
        <v>5750</v>
      </c>
      <c r="F16" s="18">
        <v>2240</v>
      </c>
      <c r="G16" s="18">
        <v>0</v>
      </c>
      <c r="H16" s="18">
        <v>2240</v>
      </c>
      <c r="I16" s="18">
        <v>580</v>
      </c>
      <c r="J16" s="18">
        <v>0</v>
      </c>
      <c r="K16" s="18">
        <v>580</v>
      </c>
      <c r="L16" s="18">
        <v>1260</v>
      </c>
      <c r="M16" s="18">
        <v>1670</v>
      </c>
      <c r="N16" s="18">
        <v>2930</v>
      </c>
      <c r="O16" s="18">
        <v>1670</v>
      </c>
      <c r="P16" s="18">
        <v>-1670</v>
      </c>
      <c r="Q16" s="18">
        <v>0</v>
      </c>
    </row>
    <row r="17" spans="1:17" ht="63">
      <c r="A17" s="22" t="s">
        <v>107</v>
      </c>
      <c r="B17" s="30" t="s">
        <v>108</v>
      </c>
      <c r="C17" s="23">
        <v>2820</v>
      </c>
      <c r="D17" s="23">
        <v>0</v>
      </c>
      <c r="E17" s="23">
        <v>2820</v>
      </c>
      <c r="F17" s="24">
        <v>2240</v>
      </c>
      <c r="G17" s="24">
        <v>0</v>
      </c>
      <c r="H17" s="24">
        <v>2240</v>
      </c>
      <c r="I17" s="24">
        <v>580</v>
      </c>
      <c r="J17" s="24">
        <v>0</v>
      </c>
      <c r="K17" s="24">
        <v>580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</row>
    <row r="18" spans="1:17" ht="31.5">
      <c r="A18" s="22" t="s">
        <v>107</v>
      </c>
      <c r="B18" s="30" t="s">
        <v>109</v>
      </c>
      <c r="C18" s="23">
        <v>2930</v>
      </c>
      <c r="D18" s="23">
        <v>0</v>
      </c>
      <c r="E18" s="23">
        <v>2930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1260</v>
      </c>
      <c r="M18" s="24">
        <v>1670</v>
      </c>
      <c r="N18" s="24">
        <v>2930</v>
      </c>
      <c r="O18" s="24">
        <v>1670</v>
      </c>
      <c r="P18" s="24">
        <v>-1670</v>
      </c>
      <c r="Q18" s="24">
        <v>0</v>
      </c>
    </row>
    <row r="19" spans="1:17" s="26" customFormat="1" ht="15.75">
      <c r="A19" s="17" t="s">
        <v>61</v>
      </c>
      <c r="B19" s="29" t="s">
        <v>62</v>
      </c>
      <c r="C19" s="21">
        <v>15000</v>
      </c>
      <c r="D19" s="21">
        <v>0</v>
      </c>
      <c r="E19" s="21">
        <v>15000</v>
      </c>
      <c r="F19" s="18">
        <v>5809.5</v>
      </c>
      <c r="G19" s="18">
        <v>0</v>
      </c>
      <c r="H19" s="18">
        <v>5809.5</v>
      </c>
      <c r="I19" s="18">
        <v>1635</v>
      </c>
      <c r="J19" s="18">
        <v>0</v>
      </c>
      <c r="K19" s="18">
        <v>1635</v>
      </c>
      <c r="L19" s="18">
        <v>3236</v>
      </c>
      <c r="M19" s="18">
        <v>0</v>
      </c>
      <c r="N19" s="18">
        <v>3236</v>
      </c>
      <c r="O19" s="18">
        <v>4319.5</v>
      </c>
      <c r="P19" s="18">
        <v>0</v>
      </c>
      <c r="Q19" s="18">
        <v>4319.5</v>
      </c>
    </row>
    <row r="20" spans="1:17" ht="47.25">
      <c r="A20" s="22" t="s">
        <v>63</v>
      </c>
      <c r="B20" s="30" t="s">
        <v>110</v>
      </c>
      <c r="C20" s="23">
        <v>1000</v>
      </c>
      <c r="D20" s="23">
        <v>500</v>
      </c>
      <c r="E20" s="23">
        <f>1000+500</f>
        <v>1500</v>
      </c>
      <c r="F20" s="24">
        <v>250</v>
      </c>
      <c r="G20" s="24">
        <v>0</v>
      </c>
      <c r="H20" s="24">
        <v>250</v>
      </c>
      <c r="I20" s="24">
        <v>250</v>
      </c>
      <c r="J20" s="24">
        <v>0</v>
      </c>
      <c r="K20" s="24">
        <v>250</v>
      </c>
      <c r="L20" s="24">
        <v>250</v>
      </c>
      <c r="M20" s="24">
        <v>0</v>
      </c>
      <c r="N20" s="24">
        <v>250</v>
      </c>
      <c r="O20" s="24">
        <v>250</v>
      </c>
      <c r="P20" s="24">
        <v>0</v>
      </c>
      <c r="Q20" s="24">
        <v>250</v>
      </c>
    </row>
    <row r="21" spans="1:17" ht="15.75">
      <c r="A21" s="22" t="s">
        <v>67</v>
      </c>
      <c r="B21" s="30" t="s">
        <v>111</v>
      </c>
      <c r="C21" s="23">
        <v>962.8</v>
      </c>
      <c r="D21" s="23">
        <v>0</v>
      </c>
      <c r="E21" s="23">
        <v>962.8</v>
      </c>
      <c r="F21" s="24">
        <v>377</v>
      </c>
      <c r="G21" s="24">
        <v>0</v>
      </c>
      <c r="H21" s="24">
        <v>377</v>
      </c>
      <c r="I21" s="24">
        <v>98</v>
      </c>
      <c r="J21" s="24">
        <v>0</v>
      </c>
      <c r="K21" s="24">
        <v>98</v>
      </c>
      <c r="L21" s="24">
        <v>212</v>
      </c>
      <c r="M21" s="24">
        <v>0</v>
      </c>
      <c r="N21" s="24">
        <v>212</v>
      </c>
      <c r="O21" s="24">
        <v>275.8</v>
      </c>
      <c r="P21" s="24">
        <v>0</v>
      </c>
      <c r="Q21" s="24">
        <v>275.8</v>
      </c>
    </row>
    <row r="22" spans="1:17" ht="15.75">
      <c r="A22" s="22" t="s">
        <v>67</v>
      </c>
      <c r="B22" s="30" t="s">
        <v>68</v>
      </c>
      <c r="C22" s="23">
        <v>1989.7</v>
      </c>
      <c r="D22" s="23">
        <v>0</v>
      </c>
      <c r="E22" s="23">
        <v>1989.7</v>
      </c>
      <c r="F22" s="24">
        <v>665</v>
      </c>
      <c r="G22" s="24">
        <v>0</v>
      </c>
      <c r="H22" s="24">
        <v>665</v>
      </c>
      <c r="I22" s="24">
        <v>665</v>
      </c>
      <c r="J22" s="24">
        <v>0</v>
      </c>
      <c r="K22" s="24">
        <v>665</v>
      </c>
      <c r="L22" s="24">
        <v>659.7</v>
      </c>
      <c r="M22" s="24">
        <v>0</v>
      </c>
      <c r="N22" s="24">
        <v>659.7</v>
      </c>
      <c r="O22" s="24">
        <v>0</v>
      </c>
      <c r="P22" s="24">
        <v>0</v>
      </c>
      <c r="Q22" s="24">
        <v>0</v>
      </c>
    </row>
    <row r="23" spans="1:17" ht="15.75">
      <c r="A23" s="22" t="s">
        <v>67</v>
      </c>
      <c r="B23" s="30" t="s">
        <v>64</v>
      </c>
      <c r="C23" s="23">
        <v>10000</v>
      </c>
      <c r="D23" s="23">
        <v>-500</v>
      </c>
      <c r="E23" s="23">
        <f>10000-500</f>
        <v>9500</v>
      </c>
      <c r="F23" s="24">
        <v>4107.5</v>
      </c>
      <c r="G23" s="24">
        <v>0</v>
      </c>
      <c r="H23" s="24">
        <v>4107.5</v>
      </c>
      <c r="I23" s="24">
        <v>515</v>
      </c>
      <c r="J23" s="24">
        <v>0</v>
      </c>
      <c r="K23" s="24">
        <v>515</v>
      </c>
      <c r="L23" s="24">
        <v>1883.3</v>
      </c>
      <c r="M23" s="24">
        <v>0</v>
      </c>
      <c r="N23" s="24">
        <v>1883.3</v>
      </c>
      <c r="O23" s="24">
        <v>3494.2</v>
      </c>
      <c r="P23" s="24">
        <v>0</v>
      </c>
      <c r="Q23" s="24">
        <v>3494.2</v>
      </c>
    </row>
    <row r="24" spans="1:17" ht="31.5">
      <c r="A24" s="13" t="s">
        <v>67</v>
      </c>
      <c r="B24" s="31" t="s">
        <v>71</v>
      </c>
      <c r="C24" s="20">
        <v>7275</v>
      </c>
      <c r="D24" s="20">
        <v>-500</v>
      </c>
      <c r="E24" s="20">
        <f>7275-500</f>
        <v>6775</v>
      </c>
      <c r="F24" s="16">
        <v>3034</v>
      </c>
      <c r="G24" s="16">
        <v>0</v>
      </c>
      <c r="H24" s="16">
        <v>3034</v>
      </c>
      <c r="I24" s="16">
        <v>393</v>
      </c>
      <c r="J24" s="16">
        <v>0</v>
      </c>
      <c r="K24" s="16">
        <v>393</v>
      </c>
      <c r="L24" s="16">
        <v>1415</v>
      </c>
      <c r="M24" s="16">
        <v>0</v>
      </c>
      <c r="N24" s="16">
        <v>1415</v>
      </c>
      <c r="O24" s="16">
        <v>2433</v>
      </c>
      <c r="P24" s="16">
        <v>0</v>
      </c>
      <c r="Q24" s="16">
        <v>2433</v>
      </c>
    </row>
    <row r="25" spans="1:17" ht="47.25">
      <c r="A25" s="13" t="s">
        <v>67</v>
      </c>
      <c r="B25" s="31" t="s">
        <v>112</v>
      </c>
      <c r="C25" s="20">
        <v>2725</v>
      </c>
      <c r="D25" s="20">
        <v>0</v>
      </c>
      <c r="E25" s="20">
        <v>2725</v>
      </c>
      <c r="F25" s="16">
        <v>1073.5</v>
      </c>
      <c r="G25" s="16">
        <v>0</v>
      </c>
      <c r="H25" s="16">
        <v>1073.5</v>
      </c>
      <c r="I25" s="16">
        <v>122</v>
      </c>
      <c r="J25" s="16">
        <v>0</v>
      </c>
      <c r="K25" s="16">
        <v>122</v>
      </c>
      <c r="L25" s="16">
        <v>468.3</v>
      </c>
      <c r="M25" s="16">
        <v>0</v>
      </c>
      <c r="N25" s="16">
        <v>468.3</v>
      </c>
      <c r="O25" s="16">
        <v>1061.2</v>
      </c>
      <c r="P25" s="16">
        <v>0</v>
      </c>
      <c r="Q25" s="16">
        <v>1061.2</v>
      </c>
    </row>
    <row r="26" spans="1:17" ht="15.75">
      <c r="A26" s="22" t="s">
        <v>67</v>
      </c>
      <c r="B26" s="30" t="s">
        <v>73</v>
      </c>
      <c r="C26" s="23">
        <v>866</v>
      </c>
      <c r="D26" s="23">
        <v>0</v>
      </c>
      <c r="E26" s="23">
        <v>866</v>
      </c>
      <c r="F26" s="24">
        <v>339</v>
      </c>
      <c r="G26" s="24">
        <v>0</v>
      </c>
      <c r="H26" s="24">
        <v>339</v>
      </c>
      <c r="I26" s="24">
        <v>88</v>
      </c>
      <c r="J26" s="24">
        <v>0</v>
      </c>
      <c r="K26" s="24">
        <v>88</v>
      </c>
      <c r="L26" s="24">
        <v>191</v>
      </c>
      <c r="M26" s="24">
        <v>0</v>
      </c>
      <c r="N26" s="24">
        <v>191</v>
      </c>
      <c r="O26" s="24">
        <v>248</v>
      </c>
      <c r="P26" s="24">
        <v>0</v>
      </c>
      <c r="Q26" s="24">
        <v>248</v>
      </c>
    </row>
    <row r="27" spans="1:17" ht="31.5">
      <c r="A27" s="22" t="s">
        <v>67</v>
      </c>
      <c r="B27" s="30" t="s">
        <v>75</v>
      </c>
      <c r="C27" s="23">
        <v>181.5</v>
      </c>
      <c r="D27" s="23">
        <v>0</v>
      </c>
      <c r="E27" s="23">
        <v>181.5</v>
      </c>
      <c r="F27" s="24">
        <v>71</v>
      </c>
      <c r="G27" s="24">
        <v>0</v>
      </c>
      <c r="H27" s="24">
        <v>71</v>
      </c>
      <c r="I27" s="24">
        <v>19</v>
      </c>
      <c r="J27" s="24">
        <v>0</v>
      </c>
      <c r="K27" s="24">
        <v>19</v>
      </c>
      <c r="L27" s="24">
        <v>40</v>
      </c>
      <c r="M27" s="24">
        <v>0</v>
      </c>
      <c r="N27" s="24">
        <v>40</v>
      </c>
      <c r="O27" s="24">
        <v>51.5</v>
      </c>
      <c r="P27" s="24">
        <v>0</v>
      </c>
      <c r="Q27" s="24">
        <v>51.5</v>
      </c>
    </row>
    <row r="28" spans="1:17" s="26" customFormat="1" ht="31.5">
      <c r="A28" s="17" t="s">
        <v>87</v>
      </c>
      <c r="B28" s="29" t="s">
        <v>88</v>
      </c>
      <c r="C28" s="21">
        <v>11000</v>
      </c>
      <c r="D28" s="21">
        <v>0</v>
      </c>
      <c r="E28" s="21">
        <v>11000</v>
      </c>
      <c r="F28" s="18">
        <v>4395</v>
      </c>
      <c r="G28" s="18">
        <v>0</v>
      </c>
      <c r="H28" s="18">
        <v>4395</v>
      </c>
      <c r="I28" s="18">
        <v>1028</v>
      </c>
      <c r="J28" s="18">
        <v>0</v>
      </c>
      <c r="K28" s="18">
        <v>1028</v>
      </c>
      <c r="L28" s="18">
        <v>2504</v>
      </c>
      <c r="M28" s="18">
        <v>0</v>
      </c>
      <c r="N28" s="18">
        <v>2504</v>
      </c>
      <c r="O28" s="18">
        <v>3073</v>
      </c>
      <c r="P28" s="18">
        <v>0</v>
      </c>
      <c r="Q28" s="18">
        <v>3073</v>
      </c>
    </row>
    <row r="29" spans="1:17" ht="15.75">
      <c r="A29" s="22" t="s">
        <v>89</v>
      </c>
      <c r="B29" s="30" t="s">
        <v>90</v>
      </c>
      <c r="C29" s="23">
        <v>1050</v>
      </c>
      <c r="D29" s="23">
        <v>-356.2</v>
      </c>
      <c r="E29" s="23">
        <v>693.8</v>
      </c>
      <c r="F29" s="24">
        <v>250</v>
      </c>
      <c r="G29" s="24">
        <v>0</v>
      </c>
      <c r="H29" s="24">
        <v>250</v>
      </c>
      <c r="I29" s="24">
        <v>250</v>
      </c>
      <c r="J29" s="24">
        <v>0</v>
      </c>
      <c r="K29" s="24">
        <v>250</v>
      </c>
      <c r="L29" s="24">
        <v>250</v>
      </c>
      <c r="M29" s="24">
        <v>-356.2</v>
      </c>
      <c r="N29" s="24">
        <v>-106.2</v>
      </c>
      <c r="O29" s="24">
        <v>300</v>
      </c>
      <c r="P29" s="24">
        <v>0</v>
      </c>
      <c r="Q29" s="24">
        <v>300</v>
      </c>
    </row>
    <row r="30" spans="1:17" ht="15.75">
      <c r="A30" s="22" t="s">
        <v>89</v>
      </c>
      <c r="B30" s="30" t="s">
        <v>113</v>
      </c>
      <c r="C30" s="23">
        <v>300</v>
      </c>
      <c r="D30" s="23">
        <v>0</v>
      </c>
      <c r="E30" s="23">
        <v>300</v>
      </c>
      <c r="F30" s="24">
        <v>75</v>
      </c>
      <c r="G30" s="24">
        <v>0</v>
      </c>
      <c r="H30" s="24">
        <v>75</v>
      </c>
      <c r="I30" s="24">
        <v>75</v>
      </c>
      <c r="J30" s="24">
        <v>0</v>
      </c>
      <c r="K30" s="24">
        <v>75</v>
      </c>
      <c r="L30" s="24">
        <v>75</v>
      </c>
      <c r="M30" s="24">
        <v>0</v>
      </c>
      <c r="N30" s="24">
        <v>75</v>
      </c>
      <c r="O30" s="24">
        <v>75</v>
      </c>
      <c r="P30" s="24">
        <v>0</v>
      </c>
      <c r="Q30" s="24">
        <v>75</v>
      </c>
    </row>
    <row r="31" spans="1:17" ht="15.75">
      <c r="A31" s="22" t="s">
        <v>89</v>
      </c>
      <c r="B31" s="30" t="s">
        <v>91</v>
      </c>
      <c r="C31" s="23">
        <v>300</v>
      </c>
      <c r="D31" s="23">
        <v>0</v>
      </c>
      <c r="E31" s="23">
        <v>300</v>
      </c>
      <c r="F31" s="24">
        <v>75</v>
      </c>
      <c r="G31" s="24">
        <v>0</v>
      </c>
      <c r="H31" s="24">
        <v>75</v>
      </c>
      <c r="I31" s="24">
        <v>75</v>
      </c>
      <c r="J31" s="24">
        <v>0</v>
      </c>
      <c r="K31" s="24">
        <v>75</v>
      </c>
      <c r="L31" s="24">
        <v>75</v>
      </c>
      <c r="M31" s="24">
        <v>0</v>
      </c>
      <c r="N31" s="24">
        <v>75</v>
      </c>
      <c r="O31" s="24">
        <v>75</v>
      </c>
      <c r="P31" s="24">
        <v>0</v>
      </c>
      <c r="Q31" s="24">
        <v>75</v>
      </c>
    </row>
    <row r="32" spans="1:17" ht="15.75">
      <c r="A32" s="22" t="s">
        <v>89</v>
      </c>
      <c r="B32" s="30" t="s">
        <v>114</v>
      </c>
      <c r="C32" s="23">
        <v>250</v>
      </c>
      <c r="D32" s="23">
        <v>0</v>
      </c>
      <c r="E32" s="23">
        <v>250</v>
      </c>
      <c r="F32" s="24">
        <v>60</v>
      </c>
      <c r="G32" s="24">
        <v>0</v>
      </c>
      <c r="H32" s="24">
        <v>60</v>
      </c>
      <c r="I32" s="24">
        <v>60</v>
      </c>
      <c r="J32" s="24">
        <v>0</v>
      </c>
      <c r="K32" s="24">
        <v>60</v>
      </c>
      <c r="L32" s="24">
        <v>65</v>
      </c>
      <c r="M32" s="24">
        <v>0</v>
      </c>
      <c r="N32" s="24">
        <v>65</v>
      </c>
      <c r="O32" s="24">
        <v>65</v>
      </c>
      <c r="P32" s="24">
        <v>0</v>
      </c>
      <c r="Q32" s="24">
        <v>65</v>
      </c>
    </row>
    <row r="33" spans="1:17" ht="31.5">
      <c r="A33" s="22" t="s">
        <v>89</v>
      </c>
      <c r="B33" s="30" t="s">
        <v>115</v>
      </c>
      <c r="C33" s="23">
        <v>8000</v>
      </c>
      <c r="D33" s="23">
        <v>0</v>
      </c>
      <c r="E33" s="23">
        <v>8000</v>
      </c>
      <c r="F33" s="24">
        <v>3660</v>
      </c>
      <c r="G33" s="24">
        <v>0</v>
      </c>
      <c r="H33" s="24">
        <v>3660</v>
      </c>
      <c r="I33" s="24">
        <v>293</v>
      </c>
      <c r="J33" s="24">
        <v>0</v>
      </c>
      <c r="K33" s="24">
        <v>293</v>
      </c>
      <c r="L33" s="24">
        <v>1764</v>
      </c>
      <c r="M33" s="24">
        <v>0</v>
      </c>
      <c r="N33" s="24">
        <v>1764</v>
      </c>
      <c r="O33" s="24">
        <v>2283</v>
      </c>
      <c r="P33" s="24">
        <v>0</v>
      </c>
      <c r="Q33" s="24">
        <v>2283</v>
      </c>
    </row>
    <row r="34" spans="1:17" ht="15.75">
      <c r="A34" s="22" t="s">
        <v>89</v>
      </c>
      <c r="B34" s="30" t="s">
        <v>93</v>
      </c>
      <c r="C34" s="23">
        <v>300</v>
      </c>
      <c r="D34" s="23">
        <v>0</v>
      </c>
      <c r="E34" s="23">
        <v>300</v>
      </c>
      <c r="F34" s="24">
        <v>75</v>
      </c>
      <c r="G34" s="24">
        <v>0</v>
      </c>
      <c r="H34" s="24">
        <v>75</v>
      </c>
      <c r="I34" s="24">
        <v>75</v>
      </c>
      <c r="J34" s="24">
        <v>0</v>
      </c>
      <c r="K34" s="24">
        <v>75</v>
      </c>
      <c r="L34" s="24">
        <v>75</v>
      </c>
      <c r="M34" s="24">
        <v>0</v>
      </c>
      <c r="N34" s="24">
        <v>75</v>
      </c>
      <c r="O34" s="24">
        <v>75</v>
      </c>
      <c r="P34" s="24">
        <v>0</v>
      </c>
      <c r="Q34" s="24">
        <v>75</v>
      </c>
    </row>
    <row r="35" spans="1:17" ht="15.75">
      <c r="A35" s="22" t="s">
        <v>89</v>
      </c>
      <c r="B35" s="30" t="s">
        <v>116</v>
      </c>
      <c r="C35" s="23">
        <v>400</v>
      </c>
      <c r="D35" s="23">
        <v>0</v>
      </c>
      <c r="E35" s="23">
        <v>400</v>
      </c>
      <c r="F35" s="24">
        <v>100</v>
      </c>
      <c r="G35" s="24">
        <v>0</v>
      </c>
      <c r="H35" s="24">
        <v>100</v>
      </c>
      <c r="I35" s="24">
        <v>100</v>
      </c>
      <c r="J35" s="24">
        <v>0</v>
      </c>
      <c r="K35" s="24">
        <v>100</v>
      </c>
      <c r="L35" s="24">
        <v>100</v>
      </c>
      <c r="M35" s="24">
        <v>0</v>
      </c>
      <c r="N35" s="24">
        <v>100</v>
      </c>
      <c r="O35" s="24">
        <v>100</v>
      </c>
      <c r="P35" s="24">
        <v>0</v>
      </c>
      <c r="Q35" s="24">
        <v>100</v>
      </c>
    </row>
    <row r="36" spans="1:17" ht="15.75">
      <c r="A36" s="22" t="s">
        <v>89</v>
      </c>
      <c r="B36" s="30" t="s">
        <v>94</v>
      </c>
      <c r="C36" s="23">
        <v>400</v>
      </c>
      <c r="D36" s="23">
        <v>356.2</v>
      </c>
      <c r="E36" s="23">
        <v>756.2</v>
      </c>
      <c r="F36" s="24">
        <v>100</v>
      </c>
      <c r="G36" s="24">
        <v>0</v>
      </c>
      <c r="H36" s="24">
        <v>100</v>
      </c>
      <c r="I36" s="24">
        <v>100</v>
      </c>
      <c r="J36" s="24">
        <v>0</v>
      </c>
      <c r="K36" s="24">
        <v>100</v>
      </c>
      <c r="L36" s="24">
        <v>100</v>
      </c>
      <c r="M36" s="24">
        <v>356.2</v>
      </c>
      <c r="N36" s="24">
        <v>456.2</v>
      </c>
      <c r="O36" s="24">
        <v>100</v>
      </c>
      <c r="P36" s="24">
        <v>0</v>
      </c>
      <c r="Q36" s="24">
        <v>100</v>
      </c>
    </row>
    <row r="37" spans="1:17" s="26" customFormat="1" ht="31.5">
      <c r="A37" s="17" t="s">
        <v>133</v>
      </c>
      <c r="B37" s="29" t="s">
        <v>117</v>
      </c>
      <c r="C37" s="21">
        <v>0</v>
      </c>
      <c r="D37" s="21">
        <v>2348.5</v>
      </c>
      <c r="E37" s="21">
        <v>2348.5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2348.5</v>
      </c>
      <c r="N37" s="18">
        <v>2348.5</v>
      </c>
      <c r="O37" s="18">
        <v>0</v>
      </c>
      <c r="P37" s="18">
        <v>0</v>
      </c>
      <c r="Q37" s="18">
        <v>0</v>
      </c>
    </row>
    <row r="38" spans="1:17" s="26" customFormat="1" ht="15.75">
      <c r="A38" s="17" t="s">
        <v>61</v>
      </c>
      <c r="B38" s="29" t="s">
        <v>62</v>
      </c>
      <c r="C38" s="21">
        <v>0</v>
      </c>
      <c r="D38" s="21">
        <v>2348.5</v>
      </c>
      <c r="E38" s="21">
        <v>2348.5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2348.5</v>
      </c>
      <c r="N38" s="18">
        <v>2348.5</v>
      </c>
      <c r="O38" s="18">
        <v>0</v>
      </c>
      <c r="P38" s="18">
        <v>0</v>
      </c>
      <c r="Q38" s="18">
        <v>0</v>
      </c>
    </row>
    <row r="39" spans="1:17" ht="31.5">
      <c r="A39" s="22" t="s">
        <v>67</v>
      </c>
      <c r="B39" s="30" t="s">
        <v>118</v>
      </c>
      <c r="C39" s="23">
        <v>0</v>
      </c>
      <c r="D39" s="23">
        <v>2348.5</v>
      </c>
      <c r="E39" s="23">
        <v>2348.5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2348.5</v>
      </c>
      <c r="N39" s="24">
        <v>2348.5</v>
      </c>
      <c r="O39" s="24">
        <v>0</v>
      </c>
      <c r="P39" s="24">
        <v>0</v>
      </c>
      <c r="Q39" s="24">
        <v>0</v>
      </c>
    </row>
    <row r="40" spans="1:17" s="26" customFormat="1" ht="31.5">
      <c r="A40" s="17" t="s">
        <v>134</v>
      </c>
      <c r="B40" s="29" t="s">
        <v>17</v>
      </c>
      <c r="C40" s="21">
        <v>27542.4</v>
      </c>
      <c r="D40" s="21">
        <f>11241.3-100</f>
        <v>11141.3</v>
      </c>
      <c r="E40" s="21">
        <f>38783.7-100</f>
        <v>38683.7</v>
      </c>
      <c r="F40" s="18">
        <v>7324.2</v>
      </c>
      <c r="G40" s="18">
        <v>0</v>
      </c>
      <c r="H40" s="18">
        <v>7324.2</v>
      </c>
      <c r="I40" s="18">
        <v>12312.9</v>
      </c>
      <c r="J40" s="18">
        <v>0</v>
      </c>
      <c r="K40" s="18">
        <v>12312.9</v>
      </c>
      <c r="L40" s="18">
        <v>5220.4</v>
      </c>
      <c r="M40" s="18">
        <v>1205.5</v>
      </c>
      <c r="N40" s="18">
        <v>6425.9</v>
      </c>
      <c r="O40" s="18">
        <v>2684.9</v>
      </c>
      <c r="P40" s="18">
        <v>10035.8</v>
      </c>
      <c r="Q40" s="18">
        <v>12720.7</v>
      </c>
    </row>
    <row r="41" spans="1:17" s="26" customFormat="1" ht="15.75">
      <c r="A41" s="17" t="s">
        <v>18</v>
      </c>
      <c r="B41" s="29" t="s">
        <v>19</v>
      </c>
      <c r="C41" s="21">
        <v>6885.5</v>
      </c>
      <c r="D41" s="21">
        <v>107.9</v>
      </c>
      <c r="E41" s="21">
        <v>6993.4</v>
      </c>
      <c r="F41" s="18">
        <v>832.2</v>
      </c>
      <c r="G41" s="18">
        <v>0</v>
      </c>
      <c r="H41" s="18">
        <v>832.2</v>
      </c>
      <c r="I41" s="18">
        <v>4093.6</v>
      </c>
      <c r="J41" s="18">
        <v>0</v>
      </c>
      <c r="K41" s="18">
        <v>4093.6</v>
      </c>
      <c r="L41" s="18">
        <v>1338.3</v>
      </c>
      <c r="M41" s="18">
        <v>357.9</v>
      </c>
      <c r="N41" s="18">
        <v>1696.2</v>
      </c>
      <c r="O41" s="18">
        <v>621.4</v>
      </c>
      <c r="P41" s="18">
        <v>-250</v>
      </c>
      <c r="Q41" s="18">
        <v>371.4</v>
      </c>
    </row>
    <row r="42" spans="1:17" ht="15.75">
      <c r="A42" s="22" t="s">
        <v>20</v>
      </c>
      <c r="B42" s="30" t="s">
        <v>21</v>
      </c>
      <c r="C42" s="23">
        <v>1950</v>
      </c>
      <c r="D42" s="23">
        <v>0</v>
      </c>
      <c r="E42" s="23">
        <v>1950</v>
      </c>
      <c r="F42" s="24">
        <v>350</v>
      </c>
      <c r="G42" s="24">
        <v>0</v>
      </c>
      <c r="H42" s="24">
        <v>350</v>
      </c>
      <c r="I42" s="24">
        <v>1250</v>
      </c>
      <c r="J42" s="24">
        <v>0</v>
      </c>
      <c r="K42" s="24">
        <v>1250</v>
      </c>
      <c r="L42" s="24">
        <v>100</v>
      </c>
      <c r="M42" s="24">
        <v>250</v>
      </c>
      <c r="N42" s="24">
        <v>350</v>
      </c>
      <c r="O42" s="24">
        <v>250</v>
      </c>
      <c r="P42" s="24">
        <v>-250</v>
      </c>
      <c r="Q42" s="24">
        <v>0</v>
      </c>
    </row>
    <row r="43" spans="1:17" ht="15.75">
      <c r="A43" s="22" t="s">
        <v>22</v>
      </c>
      <c r="B43" s="30" t="s">
        <v>23</v>
      </c>
      <c r="C43" s="23">
        <v>3330</v>
      </c>
      <c r="D43" s="23">
        <v>0</v>
      </c>
      <c r="E43" s="23">
        <v>3330</v>
      </c>
      <c r="F43" s="24">
        <v>350</v>
      </c>
      <c r="G43" s="24">
        <v>0</v>
      </c>
      <c r="H43" s="24">
        <v>350</v>
      </c>
      <c r="I43" s="24">
        <v>1500</v>
      </c>
      <c r="J43" s="24">
        <v>0</v>
      </c>
      <c r="K43" s="24">
        <v>1500</v>
      </c>
      <c r="L43" s="24">
        <v>1180</v>
      </c>
      <c r="M43" s="24">
        <v>0</v>
      </c>
      <c r="N43" s="24">
        <v>1180</v>
      </c>
      <c r="O43" s="24">
        <v>300</v>
      </c>
      <c r="P43" s="24">
        <v>0</v>
      </c>
      <c r="Q43" s="24">
        <v>300</v>
      </c>
    </row>
    <row r="44" spans="1:17" ht="31.5">
      <c r="A44" s="22" t="s">
        <v>24</v>
      </c>
      <c r="B44" s="30" t="s">
        <v>25</v>
      </c>
      <c r="C44" s="23">
        <v>1269.8</v>
      </c>
      <c r="D44" s="23">
        <v>100</v>
      </c>
      <c r="E44" s="23">
        <v>1369.8</v>
      </c>
      <c r="F44" s="24">
        <v>48</v>
      </c>
      <c r="G44" s="24">
        <v>0</v>
      </c>
      <c r="H44" s="24">
        <v>48</v>
      </c>
      <c r="I44" s="24">
        <v>1221.8</v>
      </c>
      <c r="J44" s="24">
        <v>0</v>
      </c>
      <c r="K44" s="24">
        <v>1221.8</v>
      </c>
      <c r="L44" s="24">
        <v>0</v>
      </c>
      <c r="M44" s="24">
        <v>100</v>
      </c>
      <c r="N44" s="24">
        <v>100</v>
      </c>
      <c r="O44" s="24">
        <v>0</v>
      </c>
      <c r="P44" s="24">
        <v>0</v>
      </c>
      <c r="Q44" s="24">
        <v>0</v>
      </c>
    </row>
    <row r="45" spans="1:17" ht="15.75">
      <c r="A45" s="22" t="s">
        <v>24</v>
      </c>
      <c r="B45" s="30" t="s">
        <v>26</v>
      </c>
      <c r="C45" s="23">
        <v>335.7</v>
      </c>
      <c r="D45" s="23">
        <v>7.9</v>
      </c>
      <c r="E45" s="23">
        <v>343.6</v>
      </c>
      <c r="F45" s="24">
        <v>84.2</v>
      </c>
      <c r="G45" s="24">
        <v>0</v>
      </c>
      <c r="H45" s="24">
        <v>84.2</v>
      </c>
      <c r="I45" s="24">
        <v>121.8</v>
      </c>
      <c r="J45" s="24">
        <v>0</v>
      </c>
      <c r="K45" s="24">
        <v>121.8</v>
      </c>
      <c r="L45" s="24">
        <v>58.3</v>
      </c>
      <c r="M45" s="24">
        <v>7.9</v>
      </c>
      <c r="N45" s="24">
        <v>66.2</v>
      </c>
      <c r="O45" s="24">
        <v>71.4</v>
      </c>
      <c r="P45" s="24">
        <v>0</v>
      </c>
      <c r="Q45" s="24">
        <v>71.4</v>
      </c>
    </row>
    <row r="46" spans="1:17" s="26" customFormat="1" ht="15.75">
      <c r="A46" s="17" t="s">
        <v>27</v>
      </c>
      <c r="B46" s="29" t="s">
        <v>28</v>
      </c>
      <c r="C46" s="21">
        <v>34</v>
      </c>
      <c r="D46" s="21">
        <v>0</v>
      </c>
      <c r="E46" s="21">
        <v>34</v>
      </c>
      <c r="F46" s="18">
        <v>0</v>
      </c>
      <c r="G46" s="18">
        <v>0</v>
      </c>
      <c r="H46" s="18">
        <v>0</v>
      </c>
      <c r="I46" s="18">
        <v>13</v>
      </c>
      <c r="J46" s="18">
        <v>0</v>
      </c>
      <c r="K46" s="18">
        <v>13</v>
      </c>
      <c r="L46" s="18">
        <v>0</v>
      </c>
      <c r="M46" s="18">
        <v>0</v>
      </c>
      <c r="N46" s="18">
        <v>0</v>
      </c>
      <c r="O46" s="18">
        <v>21</v>
      </c>
      <c r="P46" s="18">
        <v>0</v>
      </c>
      <c r="Q46" s="18">
        <v>21</v>
      </c>
    </row>
    <row r="47" spans="1:17" ht="31.5">
      <c r="A47" s="22" t="s">
        <v>29</v>
      </c>
      <c r="B47" s="30" t="s">
        <v>30</v>
      </c>
      <c r="C47" s="23">
        <v>34</v>
      </c>
      <c r="D47" s="23">
        <v>0</v>
      </c>
      <c r="E47" s="23">
        <v>34</v>
      </c>
      <c r="F47" s="24">
        <v>0</v>
      </c>
      <c r="G47" s="24">
        <v>0</v>
      </c>
      <c r="H47" s="24">
        <v>0</v>
      </c>
      <c r="I47" s="24">
        <v>13</v>
      </c>
      <c r="J47" s="24">
        <v>0</v>
      </c>
      <c r="K47" s="24">
        <v>13</v>
      </c>
      <c r="L47" s="24">
        <v>0</v>
      </c>
      <c r="M47" s="24">
        <v>0</v>
      </c>
      <c r="N47" s="24">
        <v>0</v>
      </c>
      <c r="O47" s="24">
        <v>21</v>
      </c>
      <c r="P47" s="24">
        <v>0</v>
      </c>
      <c r="Q47" s="24">
        <v>21</v>
      </c>
    </row>
    <row r="48" spans="1:17" s="26" customFormat="1" ht="31.5">
      <c r="A48" s="17" t="s">
        <v>31</v>
      </c>
      <c r="B48" s="29" t="s">
        <v>32</v>
      </c>
      <c r="C48" s="21">
        <v>2778.5</v>
      </c>
      <c r="D48" s="21">
        <v>2051.5</v>
      </c>
      <c r="E48" s="21">
        <v>4830</v>
      </c>
      <c r="F48" s="18">
        <v>1913</v>
      </c>
      <c r="G48" s="18">
        <v>0</v>
      </c>
      <c r="H48" s="18">
        <v>1913</v>
      </c>
      <c r="I48" s="18">
        <v>665.5</v>
      </c>
      <c r="J48" s="18">
        <v>0</v>
      </c>
      <c r="K48" s="18">
        <v>665.5</v>
      </c>
      <c r="L48" s="18">
        <v>200</v>
      </c>
      <c r="M48" s="18">
        <v>451.5</v>
      </c>
      <c r="N48" s="18">
        <v>651.5</v>
      </c>
      <c r="O48" s="18">
        <v>0</v>
      </c>
      <c r="P48" s="18">
        <v>1600</v>
      </c>
      <c r="Q48" s="18">
        <v>1600</v>
      </c>
    </row>
    <row r="49" spans="1:17" ht="31.5">
      <c r="A49" s="22" t="s">
        <v>33</v>
      </c>
      <c r="B49" s="30" t="s">
        <v>34</v>
      </c>
      <c r="C49" s="23">
        <v>2674.5</v>
      </c>
      <c r="D49" s="23">
        <v>2051.5</v>
      </c>
      <c r="E49" s="23">
        <v>4726</v>
      </c>
      <c r="F49" s="24">
        <v>1913</v>
      </c>
      <c r="G49" s="24">
        <v>0</v>
      </c>
      <c r="H49" s="24">
        <v>1913</v>
      </c>
      <c r="I49" s="24">
        <v>561.5</v>
      </c>
      <c r="J49" s="24">
        <v>0</v>
      </c>
      <c r="K49" s="24">
        <v>561.5</v>
      </c>
      <c r="L49" s="24">
        <v>200</v>
      </c>
      <c r="M49" s="24">
        <v>451.5</v>
      </c>
      <c r="N49" s="24">
        <v>651.5</v>
      </c>
      <c r="O49" s="24">
        <v>0</v>
      </c>
      <c r="P49" s="24">
        <v>1600</v>
      </c>
      <c r="Q49" s="24">
        <v>1600</v>
      </c>
    </row>
    <row r="50" spans="1:17" ht="15.75">
      <c r="A50" s="13" t="s">
        <v>33</v>
      </c>
      <c r="B50" s="31" t="s">
        <v>35</v>
      </c>
      <c r="C50" s="20">
        <v>447.5</v>
      </c>
      <c r="D50" s="20">
        <v>2051.5</v>
      </c>
      <c r="E50" s="20">
        <v>2499</v>
      </c>
      <c r="F50" s="16">
        <v>235</v>
      </c>
      <c r="G50" s="16">
        <v>0</v>
      </c>
      <c r="H50" s="16">
        <v>235</v>
      </c>
      <c r="I50" s="16">
        <v>12.5</v>
      </c>
      <c r="J50" s="16">
        <v>0</v>
      </c>
      <c r="K50" s="16">
        <v>12.5</v>
      </c>
      <c r="L50" s="16">
        <v>200</v>
      </c>
      <c r="M50" s="16">
        <v>451.5</v>
      </c>
      <c r="N50" s="16">
        <v>651.5</v>
      </c>
      <c r="O50" s="16">
        <v>0</v>
      </c>
      <c r="P50" s="16">
        <v>1600</v>
      </c>
      <c r="Q50" s="16">
        <v>1600</v>
      </c>
    </row>
    <row r="51" spans="1:17" ht="31.5">
      <c r="A51" s="13" t="s">
        <v>33</v>
      </c>
      <c r="B51" s="31" t="s">
        <v>36</v>
      </c>
      <c r="C51" s="20">
        <v>1152</v>
      </c>
      <c r="D51" s="20">
        <v>0</v>
      </c>
      <c r="E51" s="20">
        <v>1152</v>
      </c>
      <c r="F51" s="16">
        <v>1152</v>
      </c>
      <c r="G51" s="16">
        <v>0</v>
      </c>
      <c r="H51" s="16">
        <v>1152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</row>
    <row r="52" spans="1:17" ht="31.5">
      <c r="A52" s="13" t="s">
        <v>33</v>
      </c>
      <c r="B52" s="31" t="s">
        <v>37</v>
      </c>
      <c r="C52" s="20">
        <v>1075</v>
      </c>
      <c r="D52" s="20">
        <v>0</v>
      </c>
      <c r="E52" s="20">
        <v>1075</v>
      </c>
      <c r="F52" s="16">
        <v>526</v>
      </c>
      <c r="G52" s="16">
        <v>0</v>
      </c>
      <c r="H52" s="16">
        <v>526</v>
      </c>
      <c r="I52" s="16">
        <v>549</v>
      </c>
      <c r="J52" s="16">
        <v>0</v>
      </c>
      <c r="K52" s="16">
        <v>549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</row>
    <row r="53" spans="1:17" ht="31.5">
      <c r="A53" s="22" t="s">
        <v>38</v>
      </c>
      <c r="B53" s="30" t="s">
        <v>39</v>
      </c>
      <c r="C53" s="23">
        <v>104</v>
      </c>
      <c r="D53" s="23">
        <v>0</v>
      </c>
      <c r="E53" s="23">
        <v>104</v>
      </c>
      <c r="F53" s="24">
        <v>0</v>
      </c>
      <c r="G53" s="24">
        <v>0</v>
      </c>
      <c r="H53" s="24">
        <v>0</v>
      </c>
      <c r="I53" s="24">
        <v>104</v>
      </c>
      <c r="J53" s="24">
        <v>0</v>
      </c>
      <c r="K53" s="24">
        <v>104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</row>
    <row r="54" spans="1:17" s="26" customFormat="1" ht="15.75">
      <c r="A54" s="17" t="s">
        <v>40</v>
      </c>
      <c r="B54" s="29" t="s">
        <v>41</v>
      </c>
      <c r="C54" s="21">
        <v>2900.3</v>
      </c>
      <c r="D54" s="21">
        <v>1862.9</v>
      </c>
      <c r="E54" s="21">
        <v>4763.2</v>
      </c>
      <c r="F54" s="18">
        <v>79</v>
      </c>
      <c r="G54" s="18">
        <v>0</v>
      </c>
      <c r="H54" s="18">
        <v>79</v>
      </c>
      <c r="I54" s="18">
        <v>1538.9</v>
      </c>
      <c r="J54" s="18">
        <v>0</v>
      </c>
      <c r="K54" s="18">
        <v>1538.9</v>
      </c>
      <c r="L54" s="18">
        <v>1282.4</v>
      </c>
      <c r="M54" s="18">
        <v>541.2</v>
      </c>
      <c r="N54" s="18">
        <v>1823.6</v>
      </c>
      <c r="O54" s="18">
        <v>0</v>
      </c>
      <c r="P54" s="18">
        <v>1321.7</v>
      </c>
      <c r="Q54" s="18">
        <v>1321.7</v>
      </c>
    </row>
    <row r="55" spans="1:17" ht="15.75">
      <c r="A55" s="22" t="s">
        <v>42</v>
      </c>
      <c r="B55" s="30" t="s">
        <v>43</v>
      </c>
      <c r="C55" s="23">
        <v>300</v>
      </c>
      <c r="D55" s="23">
        <v>0</v>
      </c>
      <c r="E55" s="23">
        <v>300</v>
      </c>
      <c r="F55" s="24">
        <v>0</v>
      </c>
      <c r="G55" s="24">
        <v>0</v>
      </c>
      <c r="H55" s="24">
        <v>0</v>
      </c>
      <c r="I55" s="24">
        <v>300</v>
      </c>
      <c r="J55" s="24">
        <v>0</v>
      </c>
      <c r="K55" s="24">
        <v>300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</row>
    <row r="56" spans="1:17" ht="31.5">
      <c r="A56" s="22" t="s">
        <v>44</v>
      </c>
      <c r="B56" s="30" t="s">
        <v>138</v>
      </c>
      <c r="C56" s="23">
        <v>0</v>
      </c>
      <c r="D56" s="23">
        <v>443.1</v>
      </c>
      <c r="E56" s="23">
        <v>443.1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443.1</v>
      </c>
      <c r="Q56" s="24">
        <v>443.1</v>
      </c>
    </row>
    <row r="57" spans="1:17" ht="31.5">
      <c r="A57" s="22" t="s">
        <v>44</v>
      </c>
      <c r="B57" s="30" t="s">
        <v>45</v>
      </c>
      <c r="C57" s="23">
        <v>1088.5</v>
      </c>
      <c r="D57" s="23">
        <v>0</v>
      </c>
      <c r="E57" s="23">
        <v>1088.5</v>
      </c>
      <c r="F57" s="24">
        <v>0</v>
      </c>
      <c r="G57" s="24">
        <v>0</v>
      </c>
      <c r="H57" s="24">
        <v>0</v>
      </c>
      <c r="I57" s="24">
        <v>1088.5</v>
      </c>
      <c r="J57" s="24">
        <v>0</v>
      </c>
      <c r="K57" s="24">
        <v>1088.5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</row>
    <row r="58" spans="1:17" ht="31.5">
      <c r="A58" s="13" t="s">
        <v>44</v>
      </c>
      <c r="B58" s="31" t="s">
        <v>46</v>
      </c>
      <c r="C58" s="20">
        <v>1050</v>
      </c>
      <c r="D58" s="20">
        <v>0</v>
      </c>
      <c r="E58" s="20">
        <v>1050</v>
      </c>
      <c r="F58" s="16">
        <v>0</v>
      </c>
      <c r="G58" s="16">
        <v>0</v>
      </c>
      <c r="H58" s="16">
        <v>0</v>
      </c>
      <c r="I58" s="16">
        <v>1050</v>
      </c>
      <c r="J58" s="16">
        <v>0</v>
      </c>
      <c r="K58" s="16">
        <v>1050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</row>
    <row r="59" spans="1:17" ht="15.75">
      <c r="A59" s="13" t="s">
        <v>44</v>
      </c>
      <c r="B59" s="31" t="s">
        <v>47</v>
      </c>
      <c r="C59" s="20">
        <v>38.5</v>
      </c>
      <c r="D59" s="20">
        <v>0</v>
      </c>
      <c r="E59" s="20">
        <v>38.5</v>
      </c>
      <c r="F59" s="16">
        <v>0</v>
      </c>
      <c r="G59" s="16">
        <v>0</v>
      </c>
      <c r="H59" s="16">
        <v>0</v>
      </c>
      <c r="I59" s="16">
        <v>38.5</v>
      </c>
      <c r="J59" s="16">
        <v>0</v>
      </c>
      <c r="K59" s="16">
        <v>38.5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</row>
    <row r="60" spans="1:17" ht="31.5">
      <c r="A60" s="22" t="s">
        <v>48</v>
      </c>
      <c r="B60" s="30" t="s">
        <v>49</v>
      </c>
      <c r="C60" s="23">
        <v>229.4</v>
      </c>
      <c r="D60" s="23">
        <v>481.7</v>
      </c>
      <c r="E60" s="23">
        <v>711.1</v>
      </c>
      <c r="F60" s="24">
        <v>79</v>
      </c>
      <c r="G60" s="24">
        <v>0</v>
      </c>
      <c r="H60" s="24">
        <v>79</v>
      </c>
      <c r="I60" s="24">
        <v>150.4</v>
      </c>
      <c r="J60" s="24">
        <v>0</v>
      </c>
      <c r="K60" s="24">
        <v>150.4</v>
      </c>
      <c r="L60" s="24">
        <v>0</v>
      </c>
      <c r="M60" s="24">
        <v>208.9</v>
      </c>
      <c r="N60" s="24">
        <v>208.9</v>
      </c>
      <c r="O60" s="24">
        <v>0</v>
      </c>
      <c r="P60" s="24">
        <v>272.8</v>
      </c>
      <c r="Q60" s="24">
        <v>272.8</v>
      </c>
    </row>
    <row r="61" spans="1:17" ht="15.75">
      <c r="A61" s="22" t="s">
        <v>48</v>
      </c>
      <c r="B61" s="30" t="s">
        <v>50</v>
      </c>
      <c r="C61" s="23">
        <v>1282.4</v>
      </c>
      <c r="D61" s="23">
        <v>938.1</v>
      </c>
      <c r="E61" s="23">
        <v>2220.5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1282.4</v>
      </c>
      <c r="M61" s="24">
        <v>332.3</v>
      </c>
      <c r="N61" s="24">
        <v>1614.7</v>
      </c>
      <c r="O61" s="24">
        <v>0</v>
      </c>
      <c r="P61" s="24">
        <v>605.8</v>
      </c>
      <c r="Q61" s="24">
        <v>605.8</v>
      </c>
    </row>
    <row r="62" spans="1:17" ht="15.75">
      <c r="A62" s="13" t="s">
        <v>48</v>
      </c>
      <c r="B62" s="31" t="s">
        <v>51</v>
      </c>
      <c r="C62" s="20">
        <v>258.9</v>
      </c>
      <c r="D62" s="20">
        <v>286</v>
      </c>
      <c r="E62" s="20">
        <v>544.9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258.9</v>
      </c>
      <c r="M62" s="16">
        <v>100</v>
      </c>
      <c r="N62" s="16">
        <v>358.9</v>
      </c>
      <c r="O62" s="16">
        <v>0</v>
      </c>
      <c r="P62" s="16">
        <v>186</v>
      </c>
      <c r="Q62" s="16">
        <v>186</v>
      </c>
    </row>
    <row r="63" spans="1:17" ht="15.75">
      <c r="A63" s="13" t="s">
        <v>48</v>
      </c>
      <c r="B63" s="31" t="s">
        <v>52</v>
      </c>
      <c r="C63" s="20">
        <v>1023.5</v>
      </c>
      <c r="D63" s="20">
        <v>652.1</v>
      </c>
      <c r="E63" s="20">
        <v>1675.6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1023.5</v>
      </c>
      <c r="M63" s="16">
        <v>232.3</v>
      </c>
      <c r="N63" s="16">
        <v>1255.8</v>
      </c>
      <c r="O63" s="16">
        <v>0</v>
      </c>
      <c r="P63" s="16">
        <v>419.8</v>
      </c>
      <c r="Q63" s="16">
        <v>419.8</v>
      </c>
    </row>
    <row r="64" spans="1:17" s="26" customFormat="1" ht="15.75">
      <c r="A64" s="17" t="s">
        <v>53</v>
      </c>
      <c r="B64" s="29" t="s">
        <v>54</v>
      </c>
      <c r="C64" s="21">
        <v>14.9</v>
      </c>
      <c r="D64" s="21">
        <v>4173.1</v>
      </c>
      <c r="E64" s="21">
        <v>4188</v>
      </c>
      <c r="F64" s="18">
        <v>0</v>
      </c>
      <c r="G64" s="18">
        <v>0</v>
      </c>
      <c r="H64" s="18">
        <v>0</v>
      </c>
      <c r="I64" s="18">
        <v>14.9</v>
      </c>
      <c r="J64" s="18">
        <v>0</v>
      </c>
      <c r="K64" s="18">
        <v>14.9</v>
      </c>
      <c r="L64" s="18">
        <v>0</v>
      </c>
      <c r="M64" s="18">
        <v>-11.9</v>
      </c>
      <c r="N64" s="18">
        <v>-11.9</v>
      </c>
      <c r="O64" s="18">
        <v>0</v>
      </c>
      <c r="P64" s="18">
        <v>4185</v>
      </c>
      <c r="Q64" s="18">
        <v>4185</v>
      </c>
    </row>
    <row r="65" spans="1:17" ht="47.25">
      <c r="A65" s="22" t="s">
        <v>55</v>
      </c>
      <c r="B65" s="30" t="s">
        <v>139</v>
      </c>
      <c r="C65" s="23">
        <v>0</v>
      </c>
      <c r="D65" s="23">
        <v>4185</v>
      </c>
      <c r="E65" s="23">
        <v>4185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4185</v>
      </c>
      <c r="Q65" s="24">
        <v>4185</v>
      </c>
    </row>
    <row r="66" spans="1:17" ht="31.5">
      <c r="A66" s="22" t="s">
        <v>56</v>
      </c>
      <c r="B66" s="30" t="s">
        <v>45</v>
      </c>
      <c r="C66" s="23">
        <v>14.9</v>
      </c>
      <c r="D66" s="23">
        <v>-11.9</v>
      </c>
      <c r="E66" s="23">
        <v>3</v>
      </c>
      <c r="F66" s="24">
        <v>0</v>
      </c>
      <c r="G66" s="24">
        <v>0</v>
      </c>
      <c r="H66" s="24">
        <v>0</v>
      </c>
      <c r="I66" s="24">
        <v>14.9</v>
      </c>
      <c r="J66" s="24">
        <v>0</v>
      </c>
      <c r="K66" s="24">
        <v>14.9</v>
      </c>
      <c r="L66" s="24">
        <v>0</v>
      </c>
      <c r="M66" s="24">
        <v>-11.9</v>
      </c>
      <c r="N66" s="24">
        <v>-11.9</v>
      </c>
      <c r="O66" s="24">
        <v>0</v>
      </c>
      <c r="P66" s="24">
        <v>0</v>
      </c>
      <c r="Q66" s="24">
        <v>0</v>
      </c>
    </row>
    <row r="67" spans="1:17" s="26" customFormat="1" ht="15.75">
      <c r="A67" s="17" t="s">
        <v>57</v>
      </c>
      <c r="B67" s="29" t="s">
        <v>58</v>
      </c>
      <c r="C67" s="21">
        <v>23.7</v>
      </c>
      <c r="D67" s="21">
        <v>0</v>
      </c>
      <c r="E67" s="21">
        <v>23.7</v>
      </c>
      <c r="F67" s="18">
        <v>0</v>
      </c>
      <c r="G67" s="18">
        <v>0</v>
      </c>
      <c r="H67" s="18">
        <v>0</v>
      </c>
      <c r="I67" s="18">
        <v>23.7</v>
      </c>
      <c r="J67" s="18">
        <v>0</v>
      </c>
      <c r="K67" s="18">
        <v>23.7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</row>
    <row r="68" spans="1:17" ht="15.75">
      <c r="A68" s="22" t="s">
        <v>59</v>
      </c>
      <c r="B68" s="30" t="s">
        <v>60</v>
      </c>
      <c r="C68" s="23">
        <v>23.7</v>
      </c>
      <c r="D68" s="23">
        <v>0</v>
      </c>
      <c r="E68" s="23">
        <v>23.7</v>
      </c>
      <c r="F68" s="24">
        <v>0</v>
      </c>
      <c r="G68" s="24">
        <v>0</v>
      </c>
      <c r="H68" s="24">
        <v>0</v>
      </c>
      <c r="I68" s="24">
        <v>23.7</v>
      </c>
      <c r="J68" s="24">
        <v>0</v>
      </c>
      <c r="K68" s="24">
        <v>23.7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</row>
    <row r="69" spans="1:17" s="26" customFormat="1" ht="15.75">
      <c r="A69" s="17" t="s">
        <v>61</v>
      </c>
      <c r="B69" s="29" t="s">
        <v>62</v>
      </c>
      <c r="C69" s="21">
        <v>13737.5</v>
      </c>
      <c r="D69" s="21">
        <v>2392.5</v>
      </c>
      <c r="E69" s="21">
        <v>16130</v>
      </c>
      <c r="F69" s="18">
        <v>4450</v>
      </c>
      <c r="G69" s="18">
        <v>0</v>
      </c>
      <c r="H69" s="18">
        <v>4450</v>
      </c>
      <c r="I69" s="18">
        <v>5124.3</v>
      </c>
      <c r="J69" s="18">
        <v>0</v>
      </c>
      <c r="K69" s="18">
        <v>5124.3</v>
      </c>
      <c r="L69" s="18">
        <v>2229.6</v>
      </c>
      <c r="M69" s="18">
        <v>-651.5</v>
      </c>
      <c r="N69" s="18">
        <v>1578.1</v>
      </c>
      <c r="O69" s="18">
        <v>1933.6</v>
      </c>
      <c r="P69" s="18">
        <v>3044</v>
      </c>
      <c r="Q69" s="18">
        <v>4977.6</v>
      </c>
    </row>
    <row r="70" spans="1:17" ht="15.75">
      <c r="A70" s="22" t="s">
        <v>63</v>
      </c>
      <c r="B70" s="30" t="s">
        <v>64</v>
      </c>
      <c r="C70" s="23">
        <v>2516.3</v>
      </c>
      <c r="D70" s="23">
        <v>370</v>
      </c>
      <c r="E70" s="23">
        <v>2886.3</v>
      </c>
      <c r="F70" s="24">
        <v>700</v>
      </c>
      <c r="G70" s="24">
        <v>0</v>
      </c>
      <c r="H70" s="24">
        <v>700</v>
      </c>
      <c r="I70" s="24">
        <v>1206.6</v>
      </c>
      <c r="J70" s="24">
        <v>0</v>
      </c>
      <c r="K70" s="24">
        <v>1206.6</v>
      </c>
      <c r="L70" s="24">
        <v>348.9</v>
      </c>
      <c r="M70" s="24">
        <v>153.4</v>
      </c>
      <c r="N70" s="24">
        <v>502.3</v>
      </c>
      <c r="O70" s="24">
        <v>260.8</v>
      </c>
      <c r="P70" s="24">
        <v>216.6</v>
      </c>
      <c r="Q70" s="24">
        <v>477.4</v>
      </c>
    </row>
    <row r="71" spans="1:17" ht="15.75">
      <c r="A71" s="13" t="s">
        <v>63</v>
      </c>
      <c r="B71" s="31" t="s">
        <v>65</v>
      </c>
      <c r="C71" s="20">
        <v>2516.3</v>
      </c>
      <c r="D71" s="21">
        <v>368</v>
      </c>
      <c r="E71" s="20">
        <v>2884.3</v>
      </c>
      <c r="F71" s="16">
        <v>700</v>
      </c>
      <c r="G71" s="16">
        <v>0</v>
      </c>
      <c r="H71" s="16">
        <v>700</v>
      </c>
      <c r="I71" s="16">
        <v>1206.6</v>
      </c>
      <c r="J71" s="16">
        <v>0</v>
      </c>
      <c r="K71" s="16">
        <v>1206.6</v>
      </c>
      <c r="L71" s="16">
        <v>348.9</v>
      </c>
      <c r="M71" s="16">
        <v>151.4</v>
      </c>
      <c r="N71" s="16">
        <v>500.3</v>
      </c>
      <c r="O71" s="16">
        <v>260.8</v>
      </c>
      <c r="P71" s="16">
        <v>216.6</v>
      </c>
      <c r="Q71" s="16">
        <v>477.4</v>
      </c>
    </row>
    <row r="72" spans="1:17" ht="31.5">
      <c r="A72" s="13" t="s">
        <v>63</v>
      </c>
      <c r="B72" s="31" t="s">
        <v>66</v>
      </c>
      <c r="C72" s="20">
        <v>0</v>
      </c>
      <c r="D72" s="20">
        <v>2</v>
      </c>
      <c r="E72" s="20">
        <v>2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2</v>
      </c>
      <c r="N72" s="16">
        <v>2</v>
      </c>
      <c r="O72" s="16">
        <v>0</v>
      </c>
      <c r="P72" s="16">
        <v>0</v>
      </c>
      <c r="Q72" s="16">
        <v>0</v>
      </c>
    </row>
    <row r="73" spans="1:17" ht="15.75">
      <c r="A73" s="22" t="s">
        <v>67</v>
      </c>
      <c r="B73" s="30" t="s">
        <v>68</v>
      </c>
      <c r="C73" s="23">
        <v>0</v>
      </c>
      <c r="D73" s="23">
        <v>52</v>
      </c>
      <c r="E73" s="23">
        <v>52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52</v>
      </c>
      <c r="N73" s="24">
        <v>52</v>
      </c>
      <c r="O73" s="24">
        <v>0</v>
      </c>
      <c r="P73" s="24">
        <v>0</v>
      </c>
      <c r="Q73" s="24">
        <v>0</v>
      </c>
    </row>
    <row r="74" spans="1:17" ht="15.75">
      <c r="A74" s="22" t="s">
        <v>67</v>
      </c>
      <c r="B74" s="30" t="s">
        <v>64</v>
      </c>
      <c r="C74" s="23">
        <v>4553.7</v>
      </c>
      <c r="D74" s="23">
        <v>1247.9</v>
      </c>
      <c r="E74" s="23">
        <v>5801.6</v>
      </c>
      <c r="F74" s="24">
        <v>2130</v>
      </c>
      <c r="G74" s="24">
        <v>0</v>
      </c>
      <c r="H74" s="24">
        <v>2130</v>
      </c>
      <c r="I74" s="24">
        <v>527.6</v>
      </c>
      <c r="J74" s="24">
        <v>0</v>
      </c>
      <c r="K74" s="24">
        <v>527.6</v>
      </c>
      <c r="L74" s="24">
        <v>1455.7</v>
      </c>
      <c r="M74" s="24">
        <v>-794.9</v>
      </c>
      <c r="N74" s="24">
        <v>660.8</v>
      </c>
      <c r="O74" s="24">
        <v>440.4</v>
      </c>
      <c r="P74" s="24">
        <v>2042.8</v>
      </c>
      <c r="Q74" s="24">
        <v>2483.2</v>
      </c>
    </row>
    <row r="75" spans="1:17" ht="15.75">
      <c r="A75" s="13" t="s">
        <v>67</v>
      </c>
      <c r="B75" s="31" t="s">
        <v>69</v>
      </c>
      <c r="C75" s="20">
        <v>3081.7</v>
      </c>
      <c r="D75" s="20">
        <v>1200.8</v>
      </c>
      <c r="E75" s="20">
        <v>4282.5</v>
      </c>
      <c r="F75" s="16">
        <v>2000</v>
      </c>
      <c r="G75" s="16">
        <v>0</v>
      </c>
      <c r="H75" s="16">
        <v>2000</v>
      </c>
      <c r="I75" s="16">
        <v>340</v>
      </c>
      <c r="J75" s="16">
        <v>0</v>
      </c>
      <c r="K75" s="16">
        <v>340</v>
      </c>
      <c r="L75" s="16">
        <v>741.7</v>
      </c>
      <c r="M75" s="16">
        <v>58</v>
      </c>
      <c r="N75" s="16">
        <v>799.7</v>
      </c>
      <c r="O75" s="16">
        <v>0</v>
      </c>
      <c r="P75" s="16">
        <v>1142.8</v>
      </c>
      <c r="Q75" s="16">
        <v>1142.8</v>
      </c>
    </row>
    <row r="76" spans="1:17" ht="31.5">
      <c r="A76" s="13" t="s">
        <v>67</v>
      </c>
      <c r="B76" s="31" t="s">
        <v>70</v>
      </c>
      <c r="C76" s="20">
        <v>534</v>
      </c>
      <c r="D76" s="20">
        <v>900</v>
      </c>
      <c r="E76" s="20">
        <v>1434</v>
      </c>
      <c r="F76" s="16">
        <v>0</v>
      </c>
      <c r="G76" s="16">
        <v>0</v>
      </c>
      <c r="H76" s="16">
        <v>0</v>
      </c>
      <c r="I76" s="16">
        <v>64</v>
      </c>
      <c r="J76" s="16">
        <v>0</v>
      </c>
      <c r="K76" s="16">
        <v>64</v>
      </c>
      <c r="L76" s="16">
        <v>51</v>
      </c>
      <c r="M76" s="16">
        <v>0</v>
      </c>
      <c r="N76" s="16">
        <v>51</v>
      </c>
      <c r="O76" s="16">
        <v>419</v>
      </c>
      <c r="P76" s="16">
        <v>900</v>
      </c>
      <c r="Q76" s="16">
        <v>1319</v>
      </c>
    </row>
    <row r="77" spans="1:17" ht="31.5">
      <c r="A77" s="13" t="s">
        <v>67</v>
      </c>
      <c r="B77" s="31" t="s">
        <v>71</v>
      </c>
      <c r="C77" s="20">
        <v>938</v>
      </c>
      <c r="D77" s="23">
        <v>-852.9</v>
      </c>
      <c r="E77" s="20">
        <v>85.1</v>
      </c>
      <c r="F77" s="16">
        <v>130</v>
      </c>
      <c r="G77" s="16">
        <v>0</v>
      </c>
      <c r="H77" s="16">
        <v>130</v>
      </c>
      <c r="I77" s="16">
        <v>123.6</v>
      </c>
      <c r="J77" s="16">
        <v>0</v>
      </c>
      <c r="K77" s="16">
        <v>123.6</v>
      </c>
      <c r="L77" s="16">
        <v>663</v>
      </c>
      <c r="M77" s="16">
        <v>-852.9</v>
      </c>
      <c r="N77" s="16">
        <v>-189.9</v>
      </c>
      <c r="O77" s="16">
        <v>21.4</v>
      </c>
      <c r="P77" s="16">
        <v>0</v>
      </c>
      <c r="Q77" s="16">
        <v>21.4</v>
      </c>
    </row>
    <row r="78" spans="1:17" ht="15.75">
      <c r="A78" s="22" t="s">
        <v>67</v>
      </c>
      <c r="B78" s="30" t="s">
        <v>72</v>
      </c>
      <c r="C78" s="23">
        <v>0</v>
      </c>
      <c r="D78" s="23">
        <v>30</v>
      </c>
      <c r="E78" s="23">
        <v>30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30</v>
      </c>
      <c r="N78" s="24">
        <v>30</v>
      </c>
      <c r="O78" s="24">
        <v>0</v>
      </c>
      <c r="P78" s="24">
        <v>0</v>
      </c>
      <c r="Q78" s="24">
        <v>0</v>
      </c>
    </row>
    <row r="79" spans="1:17" ht="15.75">
      <c r="A79" s="22" t="s">
        <v>67</v>
      </c>
      <c r="B79" s="30" t="s">
        <v>73</v>
      </c>
      <c r="C79" s="23">
        <v>0</v>
      </c>
      <c r="D79" s="23">
        <v>35</v>
      </c>
      <c r="E79" s="23">
        <v>35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35</v>
      </c>
      <c r="N79" s="24">
        <v>35</v>
      </c>
      <c r="O79" s="24">
        <v>0</v>
      </c>
      <c r="P79" s="24">
        <v>0</v>
      </c>
      <c r="Q79" s="24">
        <v>0</v>
      </c>
    </row>
    <row r="80" spans="1:17" ht="15.75">
      <c r="A80" s="22" t="s">
        <v>67</v>
      </c>
      <c r="B80" s="30" t="s">
        <v>74</v>
      </c>
      <c r="C80" s="23">
        <v>0</v>
      </c>
      <c r="D80" s="23">
        <v>8.3</v>
      </c>
      <c r="E80" s="23">
        <v>8.3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8.3</v>
      </c>
      <c r="N80" s="24">
        <v>8.3</v>
      </c>
      <c r="O80" s="24">
        <v>0</v>
      </c>
      <c r="P80" s="24">
        <v>0</v>
      </c>
      <c r="Q80" s="24">
        <v>0</v>
      </c>
    </row>
    <row r="81" spans="1:17" ht="31.5">
      <c r="A81" s="22" t="s">
        <v>67</v>
      </c>
      <c r="B81" s="30" t="s">
        <v>75</v>
      </c>
      <c r="C81" s="23">
        <v>0</v>
      </c>
      <c r="D81" s="23">
        <v>335.3</v>
      </c>
      <c r="E81" s="23">
        <v>335.3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335.3</v>
      </c>
      <c r="Q81" s="24">
        <v>335.3</v>
      </c>
    </row>
    <row r="82" spans="1:17" ht="15.75">
      <c r="A82" s="22" t="s">
        <v>67</v>
      </c>
      <c r="B82" s="30" t="s">
        <v>76</v>
      </c>
      <c r="C82" s="23">
        <v>0</v>
      </c>
      <c r="D82" s="23">
        <v>12.5</v>
      </c>
      <c r="E82" s="23">
        <v>12.5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12.5</v>
      </c>
      <c r="Q82" s="24">
        <v>12.5</v>
      </c>
    </row>
    <row r="83" spans="1:17" ht="15.75">
      <c r="A83" s="22" t="s">
        <v>77</v>
      </c>
      <c r="B83" s="30" t="s">
        <v>78</v>
      </c>
      <c r="C83" s="23">
        <v>0</v>
      </c>
      <c r="D83" s="23">
        <v>75</v>
      </c>
      <c r="E83" s="23">
        <v>75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75</v>
      </c>
      <c r="N83" s="24">
        <v>75</v>
      </c>
      <c r="O83" s="24">
        <v>0</v>
      </c>
      <c r="P83" s="24">
        <v>0</v>
      </c>
      <c r="Q83" s="24">
        <v>0</v>
      </c>
    </row>
    <row r="84" spans="1:17" ht="15.75">
      <c r="A84" s="22" t="s">
        <v>79</v>
      </c>
      <c r="B84" s="30" t="s">
        <v>80</v>
      </c>
      <c r="C84" s="23">
        <v>1052.7</v>
      </c>
      <c r="D84" s="23">
        <v>0</v>
      </c>
      <c r="E84" s="23">
        <v>1052.7</v>
      </c>
      <c r="F84" s="24">
        <v>290</v>
      </c>
      <c r="G84" s="24">
        <v>0</v>
      </c>
      <c r="H84" s="24">
        <v>290</v>
      </c>
      <c r="I84" s="24">
        <v>561.1</v>
      </c>
      <c r="J84" s="24">
        <v>0</v>
      </c>
      <c r="K84" s="24">
        <v>561.1</v>
      </c>
      <c r="L84" s="24">
        <v>108.9</v>
      </c>
      <c r="M84" s="24">
        <v>0</v>
      </c>
      <c r="N84" s="24">
        <v>108.9</v>
      </c>
      <c r="O84" s="24">
        <v>92.7</v>
      </c>
      <c r="P84" s="24">
        <v>0</v>
      </c>
      <c r="Q84" s="24">
        <v>92.7</v>
      </c>
    </row>
    <row r="85" spans="1:17" ht="15.75">
      <c r="A85" s="22" t="s">
        <v>79</v>
      </c>
      <c r="B85" s="30" t="s">
        <v>81</v>
      </c>
      <c r="C85" s="23">
        <v>1851.1</v>
      </c>
      <c r="D85" s="23">
        <v>0</v>
      </c>
      <c r="E85" s="23">
        <v>1851.1</v>
      </c>
      <c r="F85" s="24">
        <v>664</v>
      </c>
      <c r="G85" s="24">
        <v>0</v>
      </c>
      <c r="H85" s="24">
        <v>664</v>
      </c>
      <c r="I85" s="24">
        <v>599.3</v>
      </c>
      <c r="J85" s="24">
        <v>0</v>
      </c>
      <c r="K85" s="24">
        <v>599.3</v>
      </c>
      <c r="L85" s="24">
        <v>0</v>
      </c>
      <c r="M85" s="24">
        <v>0</v>
      </c>
      <c r="N85" s="24">
        <v>0</v>
      </c>
      <c r="O85" s="24">
        <v>587.8</v>
      </c>
      <c r="P85" s="24">
        <v>0</v>
      </c>
      <c r="Q85" s="24">
        <v>587.8</v>
      </c>
    </row>
    <row r="86" spans="1:17" ht="15.75">
      <c r="A86" s="22" t="s">
        <v>79</v>
      </c>
      <c r="B86" s="30" t="s">
        <v>64</v>
      </c>
      <c r="C86" s="23">
        <v>2847.1</v>
      </c>
      <c r="D86" s="23">
        <v>250</v>
      </c>
      <c r="E86" s="23">
        <v>3097.1</v>
      </c>
      <c r="F86" s="24">
        <v>528</v>
      </c>
      <c r="G86" s="24">
        <v>0</v>
      </c>
      <c r="H86" s="24">
        <v>528</v>
      </c>
      <c r="I86" s="24">
        <v>1892.7</v>
      </c>
      <c r="J86" s="24">
        <v>0</v>
      </c>
      <c r="K86" s="24">
        <v>1892.7</v>
      </c>
      <c r="L86" s="24">
        <v>121.1</v>
      </c>
      <c r="M86" s="24">
        <v>-186.8</v>
      </c>
      <c r="N86" s="24">
        <v>-65.7</v>
      </c>
      <c r="O86" s="24">
        <v>305.3</v>
      </c>
      <c r="P86" s="24">
        <v>436.8</v>
      </c>
      <c r="Q86" s="24">
        <v>742.1</v>
      </c>
    </row>
    <row r="87" spans="1:17" ht="15.75">
      <c r="A87" s="13" t="s">
        <v>79</v>
      </c>
      <c r="B87" s="31" t="s">
        <v>82</v>
      </c>
      <c r="C87" s="20">
        <v>801</v>
      </c>
      <c r="D87" s="20">
        <v>250</v>
      </c>
      <c r="E87" s="20">
        <v>1051</v>
      </c>
      <c r="F87" s="16">
        <v>528</v>
      </c>
      <c r="G87" s="16">
        <v>0</v>
      </c>
      <c r="H87" s="16">
        <v>528</v>
      </c>
      <c r="I87" s="16">
        <v>91</v>
      </c>
      <c r="J87" s="16">
        <v>0</v>
      </c>
      <c r="K87" s="16">
        <v>91</v>
      </c>
      <c r="L87" s="16">
        <v>91</v>
      </c>
      <c r="M87" s="16">
        <v>-91</v>
      </c>
      <c r="N87" s="16">
        <v>0</v>
      </c>
      <c r="O87" s="16">
        <v>91</v>
      </c>
      <c r="P87" s="16">
        <v>341</v>
      </c>
      <c r="Q87" s="16">
        <v>432</v>
      </c>
    </row>
    <row r="88" spans="1:17" ht="31.5">
      <c r="A88" s="13" t="s">
        <v>79</v>
      </c>
      <c r="B88" s="31" t="s">
        <v>83</v>
      </c>
      <c r="C88" s="20">
        <v>90</v>
      </c>
      <c r="D88" s="20">
        <v>0</v>
      </c>
      <c r="E88" s="20">
        <v>90</v>
      </c>
      <c r="F88" s="16">
        <v>0</v>
      </c>
      <c r="G88" s="16">
        <v>0</v>
      </c>
      <c r="H88" s="16">
        <v>0</v>
      </c>
      <c r="I88" s="16">
        <v>35.5</v>
      </c>
      <c r="J88" s="16">
        <v>0</v>
      </c>
      <c r="K88" s="16">
        <v>35.5</v>
      </c>
      <c r="L88" s="16">
        <v>0</v>
      </c>
      <c r="M88" s="16">
        <v>0</v>
      </c>
      <c r="N88" s="16">
        <v>0</v>
      </c>
      <c r="O88" s="16">
        <v>54.5</v>
      </c>
      <c r="P88" s="16">
        <v>0</v>
      </c>
      <c r="Q88" s="16">
        <v>54.5</v>
      </c>
    </row>
    <row r="89" spans="1:17" ht="31.5">
      <c r="A89" s="13" t="s">
        <v>79</v>
      </c>
      <c r="B89" s="31" t="s">
        <v>84</v>
      </c>
      <c r="C89" s="20">
        <v>26.7</v>
      </c>
      <c r="D89" s="20">
        <v>0</v>
      </c>
      <c r="E89" s="20">
        <v>26.7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26.7</v>
      </c>
      <c r="P89" s="16">
        <v>0</v>
      </c>
      <c r="Q89" s="16">
        <v>26.7</v>
      </c>
    </row>
    <row r="90" spans="1:17" ht="15.75">
      <c r="A90" s="13" t="s">
        <v>79</v>
      </c>
      <c r="B90" s="31" t="s">
        <v>85</v>
      </c>
      <c r="C90" s="20">
        <v>1929.4</v>
      </c>
      <c r="D90" s="20">
        <v>0</v>
      </c>
      <c r="E90" s="20">
        <v>1929.4</v>
      </c>
      <c r="F90" s="16">
        <v>0</v>
      </c>
      <c r="G90" s="16">
        <v>0</v>
      </c>
      <c r="H90" s="16">
        <v>0</v>
      </c>
      <c r="I90" s="16">
        <v>1766.2</v>
      </c>
      <c r="J90" s="16">
        <v>0</v>
      </c>
      <c r="K90" s="16">
        <v>1766.2</v>
      </c>
      <c r="L90" s="16">
        <v>30.1</v>
      </c>
      <c r="M90" s="16">
        <v>-95.8</v>
      </c>
      <c r="N90" s="16">
        <v>-65.7</v>
      </c>
      <c r="O90" s="16">
        <v>133.1</v>
      </c>
      <c r="P90" s="16">
        <v>95.8</v>
      </c>
      <c r="Q90" s="16">
        <v>228.9</v>
      </c>
    </row>
    <row r="91" spans="1:17" ht="15.75">
      <c r="A91" s="22" t="s">
        <v>79</v>
      </c>
      <c r="B91" s="30" t="s">
        <v>86</v>
      </c>
      <c r="C91" s="23">
        <v>916.6</v>
      </c>
      <c r="D91" s="23">
        <v>-23.5</v>
      </c>
      <c r="E91" s="23">
        <v>893.1</v>
      </c>
      <c r="F91" s="24">
        <v>138</v>
      </c>
      <c r="G91" s="24">
        <v>0</v>
      </c>
      <c r="H91" s="24">
        <v>138</v>
      </c>
      <c r="I91" s="24">
        <v>337</v>
      </c>
      <c r="J91" s="24">
        <v>0</v>
      </c>
      <c r="K91" s="24">
        <v>337</v>
      </c>
      <c r="L91" s="24">
        <v>195</v>
      </c>
      <c r="M91" s="24">
        <v>-23.5</v>
      </c>
      <c r="N91" s="24">
        <v>171.5</v>
      </c>
      <c r="O91" s="24">
        <v>246.6</v>
      </c>
      <c r="P91" s="24">
        <v>0</v>
      </c>
      <c r="Q91" s="24">
        <v>246.6</v>
      </c>
    </row>
    <row r="92" spans="1:17" s="26" customFormat="1" ht="31.5">
      <c r="A92" s="17" t="s">
        <v>87</v>
      </c>
      <c r="B92" s="29" t="s">
        <v>88</v>
      </c>
      <c r="C92" s="21">
        <v>1</v>
      </c>
      <c r="D92" s="21">
        <f>511.5-100</f>
        <v>411.5</v>
      </c>
      <c r="E92" s="21">
        <f>512.5-100</f>
        <v>412.5</v>
      </c>
      <c r="F92" s="18">
        <v>0</v>
      </c>
      <c r="G92" s="18">
        <v>0</v>
      </c>
      <c r="H92" s="18">
        <v>0</v>
      </c>
      <c r="I92" s="18">
        <v>1</v>
      </c>
      <c r="J92" s="18">
        <v>0</v>
      </c>
      <c r="K92" s="18">
        <v>1</v>
      </c>
      <c r="L92" s="18">
        <v>0</v>
      </c>
      <c r="M92" s="18">
        <v>511.5</v>
      </c>
      <c r="N92" s="18">
        <v>511.5</v>
      </c>
      <c r="O92" s="18">
        <v>0</v>
      </c>
      <c r="P92" s="18">
        <v>0</v>
      </c>
      <c r="Q92" s="18">
        <v>0</v>
      </c>
    </row>
    <row r="93" spans="1:17" ht="15.75">
      <c r="A93" s="22" t="s">
        <v>89</v>
      </c>
      <c r="B93" s="30" t="s">
        <v>90</v>
      </c>
      <c r="C93" s="23">
        <v>0</v>
      </c>
      <c r="D93" s="23">
        <v>309.2</v>
      </c>
      <c r="E93" s="23">
        <v>309.2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309.2</v>
      </c>
      <c r="N93" s="24">
        <v>309.2</v>
      </c>
      <c r="O93" s="24">
        <v>0</v>
      </c>
      <c r="P93" s="24">
        <v>0</v>
      </c>
      <c r="Q93" s="24">
        <v>0</v>
      </c>
    </row>
    <row r="94" spans="1:17" ht="15.75">
      <c r="A94" s="22" t="s">
        <v>89</v>
      </c>
      <c r="B94" s="30" t="s">
        <v>91</v>
      </c>
      <c r="C94" s="23">
        <v>0</v>
      </c>
      <c r="D94" s="23">
        <v>55</v>
      </c>
      <c r="E94" s="23">
        <v>55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55</v>
      </c>
      <c r="N94" s="24">
        <v>55</v>
      </c>
      <c r="O94" s="24">
        <v>0</v>
      </c>
      <c r="P94" s="24">
        <v>0</v>
      </c>
      <c r="Q94" s="24">
        <v>0</v>
      </c>
    </row>
    <row r="95" spans="1:17" ht="15.75">
      <c r="A95" s="22" t="s">
        <v>89</v>
      </c>
      <c r="B95" s="30" t="s">
        <v>92</v>
      </c>
      <c r="C95" s="23">
        <v>1</v>
      </c>
      <c r="D95" s="23">
        <v>2</v>
      </c>
      <c r="E95" s="23">
        <v>3</v>
      </c>
      <c r="F95" s="24">
        <v>0</v>
      </c>
      <c r="G95" s="24">
        <v>0</v>
      </c>
      <c r="H95" s="24">
        <v>0</v>
      </c>
      <c r="I95" s="24">
        <v>1</v>
      </c>
      <c r="J95" s="24">
        <v>0</v>
      </c>
      <c r="K95" s="24">
        <v>1</v>
      </c>
      <c r="L95" s="24">
        <v>0</v>
      </c>
      <c r="M95" s="24">
        <v>2</v>
      </c>
      <c r="N95" s="24">
        <v>2</v>
      </c>
      <c r="O95" s="24">
        <v>0</v>
      </c>
      <c r="P95" s="24">
        <v>0</v>
      </c>
      <c r="Q95" s="24">
        <v>0</v>
      </c>
    </row>
    <row r="96" spans="1:17" ht="15.75">
      <c r="A96" s="22" t="s">
        <v>89</v>
      </c>
      <c r="B96" s="30" t="s">
        <v>93</v>
      </c>
      <c r="C96" s="23">
        <v>0</v>
      </c>
      <c r="D96" s="23">
        <f>100-100</f>
        <v>0</v>
      </c>
      <c r="E96" s="23">
        <f>100-100</f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100</v>
      </c>
      <c r="N96" s="24">
        <v>100</v>
      </c>
      <c r="O96" s="24">
        <v>0</v>
      </c>
      <c r="P96" s="24">
        <v>0</v>
      </c>
      <c r="Q96" s="24">
        <v>0</v>
      </c>
    </row>
    <row r="97" spans="1:17" ht="15.75">
      <c r="A97" s="22" t="s">
        <v>89</v>
      </c>
      <c r="B97" s="30" t="s">
        <v>94</v>
      </c>
      <c r="C97" s="23">
        <v>0</v>
      </c>
      <c r="D97" s="23">
        <v>45.3</v>
      </c>
      <c r="E97" s="23">
        <v>45.3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45.3</v>
      </c>
      <c r="N97" s="24">
        <v>45.3</v>
      </c>
      <c r="O97" s="24">
        <v>0</v>
      </c>
      <c r="P97" s="24">
        <v>0</v>
      </c>
      <c r="Q97" s="24">
        <v>0</v>
      </c>
    </row>
    <row r="98" spans="1:17" s="26" customFormat="1" ht="15.75">
      <c r="A98" s="17" t="s">
        <v>95</v>
      </c>
      <c r="B98" s="29" t="s">
        <v>96</v>
      </c>
      <c r="C98" s="21">
        <v>677.7</v>
      </c>
      <c r="D98" s="21">
        <v>25.8</v>
      </c>
      <c r="E98" s="21">
        <v>703.5</v>
      </c>
      <c r="F98" s="18">
        <v>50</v>
      </c>
      <c r="G98" s="18">
        <v>0</v>
      </c>
      <c r="H98" s="18">
        <v>50</v>
      </c>
      <c r="I98" s="18">
        <v>542.9</v>
      </c>
      <c r="J98" s="18">
        <v>0</v>
      </c>
      <c r="K98" s="18">
        <v>542.9</v>
      </c>
      <c r="L98" s="18">
        <v>84.8</v>
      </c>
      <c r="M98" s="18">
        <v>25.8</v>
      </c>
      <c r="N98" s="18">
        <v>110.6</v>
      </c>
      <c r="O98" s="18">
        <v>0</v>
      </c>
      <c r="P98" s="18">
        <v>0</v>
      </c>
      <c r="Q98" s="18">
        <v>0</v>
      </c>
    </row>
    <row r="99" spans="1:17" ht="47.25">
      <c r="A99" s="22" t="s">
        <v>97</v>
      </c>
      <c r="B99" s="30" t="s">
        <v>98</v>
      </c>
      <c r="C99" s="23">
        <v>656</v>
      </c>
      <c r="D99" s="23">
        <v>0</v>
      </c>
      <c r="E99" s="23">
        <v>656</v>
      </c>
      <c r="F99" s="24">
        <v>50</v>
      </c>
      <c r="G99" s="24">
        <v>0</v>
      </c>
      <c r="H99" s="24">
        <v>50</v>
      </c>
      <c r="I99" s="24">
        <v>521.2</v>
      </c>
      <c r="J99" s="24">
        <v>0</v>
      </c>
      <c r="K99" s="24">
        <v>521.2</v>
      </c>
      <c r="L99" s="24">
        <v>84.8</v>
      </c>
      <c r="M99" s="24">
        <v>0</v>
      </c>
      <c r="N99" s="24">
        <v>84.8</v>
      </c>
      <c r="O99" s="24">
        <v>0</v>
      </c>
      <c r="P99" s="24">
        <v>0</v>
      </c>
      <c r="Q99" s="24">
        <v>0</v>
      </c>
    </row>
    <row r="100" spans="1:17" ht="31.5">
      <c r="A100" s="22" t="s">
        <v>99</v>
      </c>
      <c r="B100" s="30" t="s">
        <v>100</v>
      </c>
      <c r="C100" s="23">
        <v>21.7</v>
      </c>
      <c r="D100" s="23">
        <v>25.8</v>
      </c>
      <c r="E100" s="23">
        <v>47.5</v>
      </c>
      <c r="F100" s="24">
        <v>0</v>
      </c>
      <c r="G100" s="24">
        <v>0</v>
      </c>
      <c r="H100" s="24">
        <v>0</v>
      </c>
      <c r="I100" s="24">
        <v>21.7</v>
      </c>
      <c r="J100" s="24">
        <v>0</v>
      </c>
      <c r="K100" s="24">
        <v>21.7</v>
      </c>
      <c r="L100" s="24">
        <v>0</v>
      </c>
      <c r="M100" s="24">
        <v>25.8</v>
      </c>
      <c r="N100" s="24">
        <v>25.8</v>
      </c>
      <c r="O100" s="24">
        <v>0</v>
      </c>
      <c r="P100" s="24">
        <v>0</v>
      </c>
      <c r="Q100" s="24">
        <v>0</v>
      </c>
    </row>
    <row r="101" spans="1:17" ht="15.75">
      <c r="A101" s="13" t="s">
        <v>99</v>
      </c>
      <c r="B101" s="31" t="s">
        <v>51</v>
      </c>
      <c r="C101" s="20">
        <v>5</v>
      </c>
      <c r="D101" s="20">
        <v>25.8</v>
      </c>
      <c r="E101" s="20">
        <v>30.8</v>
      </c>
      <c r="F101" s="16">
        <v>0</v>
      </c>
      <c r="G101" s="16">
        <v>0</v>
      </c>
      <c r="H101" s="16">
        <v>0</v>
      </c>
      <c r="I101" s="16">
        <v>5</v>
      </c>
      <c r="J101" s="16">
        <v>0</v>
      </c>
      <c r="K101" s="16">
        <v>5</v>
      </c>
      <c r="L101" s="16">
        <v>0</v>
      </c>
      <c r="M101" s="16">
        <v>25.8</v>
      </c>
      <c r="N101" s="16">
        <v>25.8</v>
      </c>
      <c r="O101" s="16">
        <v>0</v>
      </c>
      <c r="P101" s="16">
        <v>0</v>
      </c>
      <c r="Q101" s="16">
        <v>0</v>
      </c>
    </row>
    <row r="102" spans="1:17" ht="15.75">
      <c r="A102" s="13" t="s">
        <v>99</v>
      </c>
      <c r="B102" s="31" t="s">
        <v>101</v>
      </c>
      <c r="C102" s="20">
        <v>16.7</v>
      </c>
      <c r="D102" s="20">
        <v>0</v>
      </c>
      <c r="E102" s="20">
        <v>16.7</v>
      </c>
      <c r="F102" s="16">
        <v>0</v>
      </c>
      <c r="G102" s="16">
        <v>0</v>
      </c>
      <c r="H102" s="16">
        <v>0</v>
      </c>
      <c r="I102" s="16">
        <v>16.7</v>
      </c>
      <c r="J102" s="16">
        <v>0</v>
      </c>
      <c r="K102" s="16">
        <v>16.7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</row>
    <row r="103" spans="1:17" s="26" customFormat="1" ht="15.75">
      <c r="A103" s="17" t="s">
        <v>102</v>
      </c>
      <c r="B103" s="29" t="s">
        <v>103</v>
      </c>
      <c r="C103" s="21">
        <v>489.3</v>
      </c>
      <c r="D103" s="21">
        <v>116.1</v>
      </c>
      <c r="E103" s="21">
        <v>605.4</v>
      </c>
      <c r="F103" s="18">
        <v>0</v>
      </c>
      <c r="G103" s="18">
        <v>0</v>
      </c>
      <c r="H103" s="18">
        <v>0</v>
      </c>
      <c r="I103" s="18">
        <v>295.1</v>
      </c>
      <c r="J103" s="18">
        <v>0</v>
      </c>
      <c r="K103" s="18">
        <v>295.1</v>
      </c>
      <c r="L103" s="18">
        <v>85.3</v>
      </c>
      <c r="M103" s="18">
        <v>-19</v>
      </c>
      <c r="N103" s="18">
        <v>66.3</v>
      </c>
      <c r="O103" s="18">
        <v>108.9</v>
      </c>
      <c r="P103" s="18">
        <v>135.1</v>
      </c>
      <c r="Q103" s="18">
        <v>244</v>
      </c>
    </row>
    <row r="104" spans="1:17" ht="15.75">
      <c r="A104" s="22" t="s">
        <v>104</v>
      </c>
      <c r="B104" s="30" t="s">
        <v>105</v>
      </c>
      <c r="C104" s="23">
        <v>489.3</v>
      </c>
      <c r="D104" s="23">
        <v>116.1</v>
      </c>
      <c r="E104" s="23">
        <v>605.4</v>
      </c>
      <c r="F104" s="24">
        <v>0</v>
      </c>
      <c r="G104" s="24">
        <v>0</v>
      </c>
      <c r="H104" s="24">
        <v>0</v>
      </c>
      <c r="I104" s="24">
        <v>295.1</v>
      </c>
      <c r="J104" s="24">
        <v>0</v>
      </c>
      <c r="K104" s="24">
        <v>295.1</v>
      </c>
      <c r="L104" s="24">
        <v>85.3</v>
      </c>
      <c r="M104" s="24">
        <v>-19</v>
      </c>
      <c r="N104" s="24">
        <v>66.3</v>
      </c>
      <c r="O104" s="24">
        <v>108.9</v>
      </c>
      <c r="P104" s="24">
        <v>135.1</v>
      </c>
      <c r="Q104" s="24">
        <v>244</v>
      </c>
    </row>
    <row r="105" spans="1:17" s="26" customFormat="1" ht="31.5">
      <c r="A105" s="17" t="s">
        <v>135</v>
      </c>
      <c r="B105" s="29" t="s">
        <v>119</v>
      </c>
      <c r="C105" s="21">
        <v>3922.3</v>
      </c>
      <c r="D105" s="21">
        <f>836.6+3.42</f>
        <v>840.02</v>
      </c>
      <c r="E105" s="21">
        <f>C105+D105</f>
        <v>4762.32</v>
      </c>
      <c r="F105" s="18">
        <v>1046.8</v>
      </c>
      <c r="G105" s="18">
        <v>0</v>
      </c>
      <c r="H105" s="18">
        <v>1046.8</v>
      </c>
      <c r="I105" s="18">
        <v>1365.8</v>
      </c>
      <c r="J105" s="18">
        <v>0</v>
      </c>
      <c r="K105" s="18">
        <v>1365.8</v>
      </c>
      <c r="L105" s="18">
        <v>726.3</v>
      </c>
      <c r="M105" s="18">
        <v>580.6</v>
      </c>
      <c r="N105" s="18">
        <v>1306.9</v>
      </c>
      <c r="O105" s="18">
        <v>783.4</v>
      </c>
      <c r="P105" s="18">
        <v>256</v>
      </c>
      <c r="Q105" s="18">
        <v>1039.4</v>
      </c>
    </row>
    <row r="106" spans="1:17" s="26" customFormat="1" ht="15.75">
      <c r="A106" s="17" t="s">
        <v>18</v>
      </c>
      <c r="B106" s="29" t="s">
        <v>19</v>
      </c>
      <c r="C106" s="21">
        <v>1.3</v>
      </c>
      <c r="D106" s="21">
        <v>0</v>
      </c>
      <c r="E106" s="21">
        <v>1.3</v>
      </c>
      <c r="F106" s="18">
        <v>1.1</v>
      </c>
      <c r="G106" s="18">
        <v>0</v>
      </c>
      <c r="H106" s="18">
        <v>1.1</v>
      </c>
      <c r="I106" s="18">
        <v>0.2</v>
      </c>
      <c r="J106" s="18">
        <v>0</v>
      </c>
      <c r="K106" s="18">
        <v>0.2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</row>
    <row r="107" spans="1:17" ht="15.75">
      <c r="A107" s="22" t="s">
        <v>120</v>
      </c>
      <c r="B107" s="30" t="s">
        <v>121</v>
      </c>
      <c r="C107" s="23">
        <v>1.3</v>
      </c>
      <c r="D107" s="23">
        <v>0</v>
      </c>
      <c r="E107" s="23">
        <v>1.3</v>
      </c>
      <c r="F107" s="24">
        <v>1.1</v>
      </c>
      <c r="G107" s="24">
        <v>0</v>
      </c>
      <c r="H107" s="24">
        <v>1.1</v>
      </c>
      <c r="I107" s="24">
        <v>0.2</v>
      </c>
      <c r="J107" s="24">
        <v>0</v>
      </c>
      <c r="K107" s="24">
        <v>0.2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4">
        <v>0</v>
      </c>
    </row>
    <row r="108" spans="1:17" s="26" customFormat="1" ht="15.75">
      <c r="A108" s="17" t="s">
        <v>61</v>
      </c>
      <c r="B108" s="29" t="s">
        <v>62</v>
      </c>
      <c r="C108" s="21">
        <v>2819.2</v>
      </c>
      <c r="D108" s="21">
        <f>772+24.7</f>
        <v>796.7</v>
      </c>
      <c r="E108" s="21">
        <v>3591.2</v>
      </c>
      <c r="F108" s="18">
        <v>741.7</v>
      </c>
      <c r="G108" s="18">
        <v>0</v>
      </c>
      <c r="H108" s="18">
        <v>741.7</v>
      </c>
      <c r="I108" s="18">
        <v>916.8</v>
      </c>
      <c r="J108" s="18">
        <v>0</v>
      </c>
      <c r="K108" s="18">
        <v>916.8</v>
      </c>
      <c r="L108" s="18">
        <v>517.3</v>
      </c>
      <c r="M108" s="18">
        <v>516</v>
      </c>
      <c r="N108" s="18">
        <v>1033.3</v>
      </c>
      <c r="O108" s="18">
        <v>643.4</v>
      </c>
      <c r="P108" s="18">
        <v>256</v>
      </c>
      <c r="Q108" s="18">
        <v>899.4</v>
      </c>
    </row>
    <row r="109" spans="1:17" ht="31.5">
      <c r="A109" s="22" t="s">
        <v>63</v>
      </c>
      <c r="B109" s="30" t="s">
        <v>122</v>
      </c>
      <c r="C109" s="23">
        <f>1823-24.7</f>
        <v>1798.3</v>
      </c>
      <c r="D109" s="23">
        <f>745+24.7</f>
        <v>769.7</v>
      </c>
      <c r="E109" s="23">
        <v>2568</v>
      </c>
      <c r="F109" s="24">
        <v>398.1</v>
      </c>
      <c r="G109" s="24">
        <v>0</v>
      </c>
      <c r="H109" s="24">
        <v>398.1</v>
      </c>
      <c r="I109" s="24">
        <v>695.8</v>
      </c>
      <c r="J109" s="24">
        <v>0</v>
      </c>
      <c r="K109" s="24">
        <v>695.8</v>
      </c>
      <c r="L109" s="24">
        <v>299.4</v>
      </c>
      <c r="M109" s="24">
        <v>491.2</v>
      </c>
      <c r="N109" s="24">
        <v>790.6</v>
      </c>
      <c r="O109" s="24">
        <v>429.7</v>
      </c>
      <c r="P109" s="24">
        <v>253.8</v>
      </c>
      <c r="Q109" s="24">
        <v>683.5</v>
      </c>
    </row>
    <row r="110" spans="1:17" ht="15.75">
      <c r="A110" s="22" t="s">
        <v>67</v>
      </c>
      <c r="B110" s="30" t="s">
        <v>111</v>
      </c>
      <c r="C110" s="23">
        <v>0</v>
      </c>
      <c r="D110" s="23">
        <v>10</v>
      </c>
      <c r="E110" s="23">
        <v>10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10</v>
      </c>
      <c r="N110" s="24">
        <v>10</v>
      </c>
      <c r="O110" s="24">
        <v>0</v>
      </c>
      <c r="P110" s="24">
        <v>0</v>
      </c>
      <c r="Q110" s="24">
        <v>0</v>
      </c>
    </row>
    <row r="111" spans="1:17" ht="15.75">
      <c r="A111" s="22" t="s">
        <v>67</v>
      </c>
      <c r="B111" s="30" t="s">
        <v>68</v>
      </c>
      <c r="C111" s="23">
        <v>70</v>
      </c>
      <c r="D111" s="23">
        <v>0</v>
      </c>
      <c r="E111" s="23">
        <v>70</v>
      </c>
      <c r="F111" s="24">
        <v>17.7</v>
      </c>
      <c r="G111" s="24">
        <v>0</v>
      </c>
      <c r="H111" s="24">
        <v>17.7</v>
      </c>
      <c r="I111" s="24">
        <v>17.5</v>
      </c>
      <c r="J111" s="24">
        <v>0</v>
      </c>
      <c r="K111" s="24">
        <v>17.5</v>
      </c>
      <c r="L111" s="24">
        <v>17.3</v>
      </c>
      <c r="M111" s="24">
        <v>0</v>
      </c>
      <c r="N111" s="24">
        <v>17.3</v>
      </c>
      <c r="O111" s="24">
        <v>17.5</v>
      </c>
      <c r="P111" s="24">
        <v>0</v>
      </c>
      <c r="Q111" s="24">
        <v>17.5</v>
      </c>
    </row>
    <row r="112" spans="1:17" ht="15.75">
      <c r="A112" s="22" t="s">
        <v>67</v>
      </c>
      <c r="B112" s="30" t="s">
        <v>64</v>
      </c>
      <c r="C112" s="23">
        <v>838</v>
      </c>
      <c r="D112" s="23">
        <v>20</v>
      </c>
      <c r="E112" s="23">
        <v>858</v>
      </c>
      <c r="F112" s="24">
        <v>295.4</v>
      </c>
      <c r="G112" s="24">
        <v>0</v>
      </c>
      <c r="H112" s="24">
        <v>295.4</v>
      </c>
      <c r="I112" s="24">
        <v>193.3</v>
      </c>
      <c r="J112" s="24">
        <v>0</v>
      </c>
      <c r="K112" s="24">
        <v>193.3</v>
      </c>
      <c r="L112" s="24">
        <v>178</v>
      </c>
      <c r="M112" s="24">
        <v>17.8</v>
      </c>
      <c r="N112" s="24">
        <v>195.8</v>
      </c>
      <c r="O112" s="24">
        <v>171.3</v>
      </c>
      <c r="P112" s="24">
        <v>2.2</v>
      </c>
      <c r="Q112" s="24">
        <v>173.5</v>
      </c>
    </row>
    <row r="113" spans="1:17" ht="15.75">
      <c r="A113" s="13" t="s">
        <v>67</v>
      </c>
      <c r="B113" s="31" t="s">
        <v>69</v>
      </c>
      <c r="C113" s="20">
        <v>527.2</v>
      </c>
      <c r="D113" s="20">
        <v>20</v>
      </c>
      <c r="E113" s="20">
        <v>547.2</v>
      </c>
      <c r="F113" s="16">
        <v>229.8</v>
      </c>
      <c r="G113" s="16">
        <v>0</v>
      </c>
      <c r="H113" s="16">
        <v>229.8</v>
      </c>
      <c r="I113" s="16">
        <v>188.7</v>
      </c>
      <c r="J113" s="16">
        <v>0</v>
      </c>
      <c r="K113" s="16">
        <v>188.7</v>
      </c>
      <c r="L113" s="16">
        <v>88</v>
      </c>
      <c r="M113" s="16">
        <v>17.8</v>
      </c>
      <c r="N113" s="16">
        <v>105.8</v>
      </c>
      <c r="O113" s="16">
        <v>20.7</v>
      </c>
      <c r="P113" s="16">
        <v>2.2</v>
      </c>
      <c r="Q113" s="16">
        <v>22.9</v>
      </c>
    </row>
    <row r="114" spans="1:17" ht="31.5">
      <c r="A114" s="13" t="s">
        <v>67</v>
      </c>
      <c r="B114" s="31" t="s">
        <v>70</v>
      </c>
      <c r="C114" s="20">
        <v>310.8</v>
      </c>
      <c r="D114" s="20">
        <v>0</v>
      </c>
      <c r="E114" s="20">
        <v>310.8</v>
      </c>
      <c r="F114" s="16">
        <v>65.6</v>
      </c>
      <c r="G114" s="16">
        <v>0</v>
      </c>
      <c r="H114" s="16">
        <v>65.6</v>
      </c>
      <c r="I114" s="16">
        <v>4.6</v>
      </c>
      <c r="J114" s="16">
        <v>0</v>
      </c>
      <c r="K114" s="16">
        <v>4.6</v>
      </c>
      <c r="L114" s="16">
        <v>90</v>
      </c>
      <c r="M114" s="16">
        <v>0</v>
      </c>
      <c r="N114" s="16">
        <v>90</v>
      </c>
      <c r="O114" s="16">
        <v>150.6</v>
      </c>
      <c r="P114" s="16">
        <v>0</v>
      </c>
      <c r="Q114" s="16">
        <v>150.6</v>
      </c>
    </row>
    <row r="115" spans="1:17" ht="31.5">
      <c r="A115" s="22" t="s">
        <v>67</v>
      </c>
      <c r="B115" s="30" t="s">
        <v>75</v>
      </c>
      <c r="C115" s="23">
        <v>88.2</v>
      </c>
      <c r="D115" s="23">
        <v>-19</v>
      </c>
      <c r="E115" s="23">
        <v>69.2</v>
      </c>
      <c r="F115" s="24">
        <v>30.5</v>
      </c>
      <c r="G115" s="24">
        <v>0</v>
      </c>
      <c r="H115" s="24">
        <v>30.5</v>
      </c>
      <c r="I115" s="24">
        <v>10.2</v>
      </c>
      <c r="J115" s="24">
        <v>0</v>
      </c>
      <c r="K115" s="24">
        <v>10.2</v>
      </c>
      <c r="L115" s="24">
        <v>22.6</v>
      </c>
      <c r="M115" s="24">
        <v>-19</v>
      </c>
      <c r="N115" s="24">
        <v>3.6</v>
      </c>
      <c r="O115" s="24">
        <v>24.9</v>
      </c>
      <c r="P115" s="24">
        <v>0</v>
      </c>
      <c r="Q115" s="24">
        <v>24.9</v>
      </c>
    </row>
    <row r="116" spans="1:17" ht="31.5">
      <c r="A116" s="22" t="s">
        <v>79</v>
      </c>
      <c r="B116" s="30" t="s">
        <v>123</v>
      </c>
      <c r="C116" s="23">
        <v>0</v>
      </c>
      <c r="D116" s="23">
        <v>16</v>
      </c>
      <c r="E116" s="23">
        <v>16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16</v>
      </c>
      <c r="N116" s="24">
        <v>16</v>
      </c>
      <c r="O116" s="24">
        <v>0</v>
      </c>
      <c r="P116" s="24">
        <v>0</v>
      </c>
      <c r="Q116" s="24">
        <v>0</v>
      </c>
    </row>
    <row r="117" spans="1:17" s="26" customFormat="1" ht="31.5">
      <c r="A117" s="17" t="s">
        <v>87</v>
      </c>
      <c r="B117" s="29" t="s">
        <v>88</v>
      </c>
      <c r="C117" s="21">
        <f>1101.8-30</f>
        <v>1071.8</v>
      </c>
      <c r="D117" s="21">
        <f>64.6+30+3.42</f>
        <v>98.02</v>
      </c>
      <c r="E117" s="21">
        <f>C117+D117</f>
        <v>1169.82</v>
      </c>
      <c r="F117" s="18">
        <v>304</v>
      </c>
      <c r="G117" s="18">
        <v>0</v>
      </c>
      <c r="H117" s="18">
        <v>304</v>
      </c>
      <c r="I117" s="18">
        <v>448.8</v>
      </c>
      <c r="J117" s="18">
        <v>0</v>
      </c>
      <c r="K117" s="18">
        <v>448.8</v>
      </c>
      <c r="L117" s="18">
        <v>209</v>
      </c>
      <c r="M117" s="18">
        <v>64.6</v>
      </c>
      <c r="N117" s="18">
        <v>273.6</v>
      </c>
      <c r="O117" s="18">
        <v>140</v>
      </c>
      <c r="P117" s="18">
        <v>0</v>
      </c>
      <c r="Q117" s="18">
        <v>140</v>
      </c>
    </row>
    <row r="118" spans="1:17" ht="15.75">
      <c r="A118" s="22" t="s">
        <v>89</v>
      </c>
      <c r="B118" s="30" t="s">
        <v>90</v>
      </c>
      <c r="C118" s="23">
        <v>5</v>
      </c>
      <c r="D118" s="23">
        <v>0</v>
      </c>
      <c r="E118" s="23">
        <v>5</v>
      </c>
      <c r="F118" s="24">
        <v>0</v>
      </c>
      <c r="G118" s="24">
        <v>0</v>
      </c>
      <c r="H118" s="24">
        <v>0</v>
      </c>
      <c r="I118" s="24">
        <v>5</v>
      </c>
      <c r="J118" s="24">
        <v>0</v>
      </c>
      <c r="K118" s="24">
        <v>5</v>
      </c>
      <c r="L118" s="24">
        <v>0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</row>
    <row r="119" spans="1:17" ht="15.75">
      <c r="A119" s="22" t="s">
        <v>89</v>
      </c>
      <c r="B119" s="30" t="s">
        <v>91</v>
      </c>
      <c r="C119" s="23">
        <v>52.3</v>
      </c>
      <c r="D119" s="23">
        <f>72.6+3.42</f>
        <v>76.02</v>
      </c>
      <c r="E119" s="23">
        <f>C119+D119</f>
        <v>128.32</v>
      </c>
      <c r="F119" s="24">
        <v>17.3</v>
      </c>
      <c r="G119" s="24">
        <v>0</v>
      </c>
      <c r="H119" s="24">
        <v>17.3</v>
      </c>
      <c r="I119" s="24">
        <v>35</v>
      </c>
      <c r="J119" s="24">
        <v>0</v>
      </c>
      <c r="K119" s="24">
        <v>35</v>
      </c>
      <c r="L119" s="24">
        <v>0</v>
      </c>
      <c r="M119" s="24">
        <v>72.6</v>
      </c>
      <c r="N119" s="24">
        <v>72.6</v>
      </c>
      <c r="O119" s="24">
        <v>0</v>
      </c>
      <c r="P119" s="24">
        <v>0</v>
      </c>
      <c r="Q119" s="24">
        <v>0</v>
      </c>
    </row>
    <row r="120" spans="1:17" ht="15.75">
      <c r="A120" s="22" t="s">
        <v>89</v>
      </c>
      <c r="B120" s="30" t="s">
        <v>114</v>
      </c>
      <c r="C120" s="23">
        <v>15</v>
      </c>
      <c r="D120" s="23">
        <v>0</v>
      </c>
      <c r="E120" s="23">
        <v>15</v>
      </c>
      <c r="F120" s="24">
        <v>5</v>
      </c>
      <c r="G120" s="24">
        <v>0</v>
      </c>
      <c r="H120" s="24">
        <v>5</v>
      </c>
      <c r="I120" s="24">
        <v>10</v>
      </c>
      <c r="J120" s="24">
        <v>0</v>
      </c>
      <c r="K120" s="24">
        <v>10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</row>
    <row r="121" spans="1:17" ht="15.75">
      <c r="A121" s="22" t="s">
        <v>89</v>
      </c>
      <c r="B121" s="30" t="s">
        <v>124</v>
      </c>
      <c r="C121" s="23">
        <v>154</v>
      </c>
      <c r="D121" s="23">
        <v>26</v>
      </c>
      <c r="E121" s="23">
        <v>180</v>
      </c>
      <c r="F121" s="24">
        <v>110</v>
      </c>
      <c r="G121" s="24">
        <v>0</v>
      </c>
      <c r="H121" s="24">
        <v>110</v>
      </c>
      <c r="I121" s="24">
        <v>44</v>
      </c>
      <c r="J121" s="24">
        <v>0</v>
      </c>
      <c r="K121" s="24">
        <v>44</v>
      </c>
      <c r="L121" s="24">
        <v>0</v>
      </c>
      <c r="M121" s="24">
        <v>26</v>
      </c>
      <c r="N121" s="24">
        <v>26</v>
      </c>
      <c r="O121" s="24">
        <v>0</v>
      </c>
      <c r="P121" s="24">
        <v>0</v>
      </c>
      <c r="Q121" s="24">
        <v>0</v>
      </c>
    </row>
    <row r="122" spans="1:17" ht="15.75">
      <c r="A122" s="22" t="s">
        <v>89</v>
      </c>
      <c r="B122" s="30" t="s">
        <v>93</v>
      </c>
      <c r="C122" s="23">
        <v>1.7</v>
      </c>
      <c r="D122" s="23">
        <v>0</v>
      </c>
      <c r="E122" s="23">
        <v>1.7</v>
      </c>
      <c r="F122" s="24">
        <v>1.7</v>
      </c>
      <c r="G122" s="24">
        <v>0</v>
      </c>
      <c r="H122" s="24">
        <v>1.7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</row>
    <row r="123" spans="1:17" ht="15.75">
      <c r="A123" s="22" t="s">
        <v>89</v>
      </c>
      <c r="B123" s="30" t="s">
        <v>116</v>
      </c>
      <c r="C123" s="23">
        <v>53.8</v>
      </c>
      <c r="D123" s="23">
        <v>0</v>
      </c>
      <c r="E123" s="23">
        <v>53.8</v>
      </c>
      <c r="F123" s="24">
        <v>0</v>
      </c>
      <c r="G123" s="24">
        <v>0</v>
      </c>
      <c r="H123" s="24">
        <v>0</v>
      </c>
      <c r="I123" s="24">
        <v>53.8</v>
      </c>
      <c r="J123" s="24">
        <v>0</v>
      </c>
      <c r="K123" s="24">
        <v>53.8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  <c r="Q123" s="24">
        <v>0</v>
      </c>
    </row>
    <row r="124" spans="1:17" ht="15.75">
      <c r="A124" s="22" t="s">
        <v>89</v>
      </c>
      <c r="B124" s="30" t="s">
        <v>94</v>
      </c>
      <c r="C124" s="23">
        <f>491-30</f>
        <v>461</v>
      </c>
      <c r="D124" s="23">
        <f>35+30</f>
        <v>65</v>
      </c>
      <c r="E124" s="23">
        <v>526</v>
      </c>
      <c r="F124" s="24">
        <v>34</v>
      </c>
      <c r="G124" s="24">
        <v>0</v>
      </c>
      <c r="H124" s="24">
        <v>34</v>
      </c>
      <c r="I124" s="24">
        <v>327</v>
      </c>
      <c r="J124" s="24">
        <v>0</v>
      </c>
      <c r="K124" s="24">
        <v>327</v>
      </c>
      <c r="L124" s="24">
        <v>100</v>
      </c>
      <c r="M124" s="24">
        <v>35</v>
      </c>
      <c r="N124" s="24">
        <v>135</v>
      </c>
      <c r="O124" s="24">
        <v>30</v>
      </c>
      <c r="P124" s="24">
        <v>0</v>
      </c>
      <c r="Q124" s="24">
        <v>30</v>
      </c>
    </row>
    <row r="125" spans="1:17" ht="15.75">
      <c r="A125" s="22" t="s">
        <v>125</v>
      </c>
      <c r="B125" s="30" t="s">
        <v>126</v>
      </c>
      <c r="C125" s="23">
        <v>329</v>
      </c>
      <c r="D125" s="23">
        <v>-69</v>
      </c>
      <c r="E125" s="23">
        <v>260</v>
      </c>
      <c r="F125" s="24">
        <v>136</v>
      </c>
      <c r="G125" s="24">
        <v>0</v>
      </c>
      <c r="H125" s="24">
        <v>136</v>
      </c>
      <c r="I125" s="24">
        <v>-26</v>
      </c>
      <c r="J125" s="24">
        <v>0</v>
      </c>
      <c r="K125" s="24">
        <v>-26</v>
      </c>
      <c r="L125" s="24">
        <v>109</v>
      </c>
      <c r="M125" s="24">
        <v>-69</v>
      </c>
      <c r="N125" s="24">
        <v>40</v>
      </c>
      <c r="O125" s="24">
        <v>110</v>
      </c>
      <c r="P125" s="24">
        <v>0</v>
      </c>
      <c r="Q125" s="24">
        <v>110</v>
      </c>
    </row>
    <row r="126" spans="1:17" s="26" customFormat="1" ht="31.5">
      <c r="A126" s="17" t="s">
        <v>136</v>
      </c>
      <c r="B126" s="29" t="s">
        <v>127</v>
      </c>
      <c r="C126" s="21">
        <v>3180.4</v>
      </c>
      <c r="D126" s="21">
        <v>0</v>
      </c>
      <c r="E126" s="21">
        <v>3180.4</v>
      </c>
      <c r="F126" s="18">
        <v>3180.4</v>
      </c>
      <c r="G126" s="18">
        <v>0</v>
      </c>
      <c r="H126" s="18">
        <v>3180.4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</row>
    <row r="127" spans="1:17" s="26" customFormat="1" ht="15.75">
      <c r="A127" s="17" t="s">
        <v>40</v>
      </c>
      <c r="B127" s="29" t="s">
        <v>41</v>
      </c>
      <c r="C127" s="21">
        <v>3180.4</v>
      </c>
      <c r="D127" s="21">
        <v>0</v>
      </c>
      <c r="E127" s="21">
        <v>3180.4</v>
      </c>
      <c r="F127" s="18">
        <v>3180.4</v>
      </c>
      <c r="G127" s="18">
        <v>0</v>
      </c>
      <c r="H127" s="18">
        <v>3180.4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</row>
    <row r="128" spans="1:17" ht="47.25">
      <c r="A128" s="22" t="s">
        <v>44</v>
      </c>
      <c r="B128" s="30" t="s">
        <v>128</v>
      </c>
      <c r="C128" s="23">
        <v>3180.4</v>
      </c>
      <c r="D128" s="23">
        <v>0</v>
      </c>
      <c r="E128" s="23">
        <v>3180.4</v>
      </c>
      <c r="F128" s="24">
        <v>3180.4</v>
      </c>
      <c r="G128" s="24">
        <v>0</v>
      </c>
      <c r="H128" s="24">
        <v>3180.4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</row>
    <row r="129" spans="1:17" s="26" customFormat="1" ht="31.5">
      <c r="A129" s="17" t="s">
        <v>137</v>
      </c>
      <c r="B129" s="29" t="s">
        <v>141</v>
      </c>
      <c r="C129" s="21">
        <v>0</v>
      </c>
      <c r="D129" s="21">
        <v>122.2</v>
      </c>
      <c r="E129" s="21">
        <v>122.2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122.2</v>
      </c>
      <c r="N129" s="18">
        <v>122.2</v>
      </c>
      <c r="O129" s="18">
        <v>0</v>
      </c>
      <c r="P129" s="18">
        <v>0</v>
      </c>
      <c r="Q129" s="18">
        <v>0</v>
      </c>
    </row>
    <row r="130" spans="1:17" s="26" customFormat="1" ht="31.5">
      <c r="A130" s="17" t="s">
        <v>31</v>
      </c>
      <c r="B130" s="29" t="s">
        <v>32</v>
      </c>
      <c r="C130" s="21">
        <v>0</v>
      </c>
      <c r="D130" s="21">
        <v>122.2</v>
      </c>
      <c r="E130" s="21">
        <v>122.2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122.2</v>
      </c>
      <c r="N130" s="18">
        <v>122.2</v>
      </c>
      <c r="O130" s="18">
        <v>0</v>
      </c>
      <c r="P130" s="18">
        <v>0</v>
      </c>
      <c r="Q130" s="18">
        <v>0</v>
      </c>
    </row>
    <row r="131" spans="1:17" ht="31.5">
      <c r="A131" s="22" t="s">
        <v>33</v>
      </c>
      <c r="B131" s="30" t="s">
        <v>129</v>
      </c>
      <c r="C131" s="23">
        <v>0</v>
      </c>
      <c r="D131" s="23">
        <v>122.2</v>
      </c>
      <c r="E131" s="23">
        <v>122.2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  <c r="M131" s="24">
        <v>122.2</v>
      </c>
      <c r="N131" s="24">
        <v>122.2</v>
      </c>
      <c r="O131" s="24">
        <v>0</v>
      </c>
      <c r="P131" s="24">
        <v>0</v>
      </c>
      <c r="Q131" s="24">
        <v>0</v>
      </c>
    </row>
    <row r="132" spans="1:17" s="26" customFormat="1" ht="15.75">
      <c r="A132" s="17"/>
      <c r="B132" s="29" t="s">
        <v>130</v>
      </c>
      <c r="C132" s="21">
        <f>66395.1-24.7-30</f>
        <v>66340.40000000001</v>
      </c>
      <c r="D132" s="21">
        <f>14548.6+24.7+30+3.42-100</f>
        <v>14506.720000000001</v>
      </c>
      <c r="E132" s="21">
        <f>C132+D132</f>
        <v>80847.12000000001</v>
      </c>
      <c r="F132" s="18">
        <v>23995.9</v>
      </c>
      <c r="G132" s="18">
        <v>0</v>
      </c>
      <c r="H132" s="18">
        <v>23995.9</v>
      </c>
      <c r="I132" s="18">
        <v>16921.7</v>
      </c>
      <c r="J132" s="18">
        <v>0</v>
      </c>
      <c r="K132" s="18">
        <v>16921.7</v>
      </c>
      <c r="L132" s="18">
        <v>12946.7</v>
      </c>
      <c r="M132" s="18">
        <v>5926.8</v>
      </c>
      <c r="N132" s="18">
        <v>18873.5</v>
      </c>
      <c r="O132" s="18">
        <v>12530.8</v>
      </c>
      <c r="P132" s="18">
        <v>8621.8</v>
      </c>
      <c r="Q132" s="18">
        <v>21152.6</v>
      </c>
    </row>
    <row r="133" s="25" customFormat="1" ht="12.75">
      <c r="B133" s="32"/>
    </row>
    <row r="134" ht="15.75">
      <c r="B134" s="33"/>
    </row>
    <row r="135" ht="15.75">
      <c r="B135" s="33"/>
    </row>
    <row r="136" ht="15.75">
      <c r="B136" s="33"/>
    </row>
    <row r="137" ht="15.75">
      <c r="B137" s="33"/>
    </row>
    <row r="138" ht="15.75">
      <c r="B138" s="33"/>
    </row>
    <row r="139" ht="15.75">
      <c r="B139" s="33"/>
    </row>
    <row r="140" ht="15.75">
      <c r="B140" s="33"/>
    </row>
    <row r="141" ht="15.75">
      <c r="B141" s="33"/>
    </row>
    <row r="142" ht="15.75">
      <c r="B142" s="33"/>
    </row>
    <row r="143" ht="15.75">
      <c r="B143" s="33"/>
    </row>
    <row r="144" ht="15.75">
      <c r="B144" s="33"/>
    </row>
    <row r="145" ht="15.75">
      <c r="B145" s="33"/>
    </row>
    <row r="146" ht="15.75">
      <c r="B146" s="33"/>
    </row>
    <row r="147" ht="15.75">
      <c r="B147" s="33"/>
    </row>
    <row r="148" ht="15.75">
      <c r="B148" s="33"/>
    </row>
    <row r="149" ht="15.75">
      <c r="B149" s="33"/>
    </row>
    <row r="150" ht="15.75">
      <c r="B150" s="33"/>
    </row>
    <row r="151" ht="15.75">
      <c r="B151" s="33"/>
    </row>
    <row r="152" ht="15.75">
      <c r="B152" s="33"/>
    </row>
    <row r="153" ht="15.75">
      <c r="B153" s="33"/>
    </row>
    <row r="154" ht="15.75">
      <c r="B154" s="33"/>
    </row>
    <row r="155" ht="15.75">
      <c r="B155" s="33"/>
    </row>
    <row r="156" ht="15.75">
      <c r="B156" s="33"/>
    </row>
    <row r="157" ht="15.75">
      <c r="B157" s="33"/>
    </row>
    <row r="158" ht="15.75">
      <c r="B158" s="33"/>
    </row>
    <row r="159" ht="15.75">
      <c r="B159" s="33"/>
    </row>
    <row r="160" ht="15.75">
      <c r="B160" s="33"/>
    </row>
    <row r="161" ht="15.75">
      <c r="B161" s="33"/>
    </row>
    <row r="162" ht="15.75">
      <c r="B162" s="33"/>
    </row>
    <row r="163" ht="15.75">
      <c r="B163" s="33"/>
    </row>
    <row r="164" ht="15.75">
      <c r="B164" s="33"/>
    </row>
    <row r="165" ht="15.75">
      <c r="B165" s="33"/>
    </row>
    <row r="166" ht="15.75">
      <c r="B166" s="33"/>
    </row>
    <row r="167" ht="15.75">
      <c r="B167" s="33"/>
    </row>
    <row r="168" ht="15.75">
      <c r="B168" s="33"/>
    </row>
    <row r="169" ht="15.75">
      <c r="B169" s="33"/>
    </row>
    <row r="170" ht="15.75">
      <c r="B170" s="33"/>
    </row>
    <row r="171" ht="15.75">
      <c r="B171" s="33"/>
    </row>
    <row r="172" ht="15.75">
      <c r="B172" s="33"/>
    </row>
    <row r="173" ht="15.75">
      <c r="B173" s="33"/>
    </row>
    <row r="174" ht="15.75">
      <c r="B174" s="33"/>
    </row>
    <row r="175" ht="15.75">
      <c r="B175" s="33"/>
    </row>
    <row r="176" ht="15.75">
      <c r="B176" s="33"/>
    </row>
    <row r="177" ht="15.75">
      <c r="B177" s="33"/>
    </row>
    <row r="178" ht="15.75">
      <c r="B178" s="33"/>
    </row>
    <row r="179" ht="15.75">
      <c r="B179" s="33"/>
    </row>
    <row r="180" ht="15.75">
      <c r="B180" s="33"/>
    </row>
    <row r="181" ht="15.75">
      <c r="B181" s="33"/>
    </row>
    <row r="182" ht="15.75">
      <c r="B182" s="33"/>
    </row>
    <row r="183" ht="15.75">
      <c r="B183" s="33"/>
    </row>
    <row r="184" ht="15.75">
      <c r="B184" s="33"/>
    </row>
    <row r="185" ht="15.75">
      <c r="B185" s="33"/>
    </row>
    <row r="186" ht="15.75">
      <c r="B186" s="33"/>
    </row>
    <row r="187" ht="15.75">
      <c r="B187" s="33"/>
    </row>
    <row r="188" ht="15.75">
      <c r="B188" s="33"/>
    </row>
    <row r="189" ht="15.75">
      <c r="B189" s="33"/>
    </row>
    <row r="190" ht="15.75">
      <c r="B190" s="33"/>
    </row>
    <row r="191" ht="15.75">
      <c r="B191" s="33"/>
    </row>
    <row r="192" ht="15.75">
      <c r="B192" s="33"/>
    </row>
    <row r="193" ht="15.75">
      <c r="B193" s="33"/>
    </row>
    <row r="194" ht="15.75">
      <c r="B194" s="33"/>
    </row>
    <row r="195" ht="15.75">
      <c r="B195" s="33"/>
    </row>
    <row r="196" ht="15.75">
      <c r="B196" s="33"/>
    </row>
    <row r="197" ht="15.75">
      <c r="B197" s="33"/>
    </row>
    <row r="198" ht="15.75">
      <c r="B198" s="33"/>
    </row>
    <row r="199" ht="15.75">
      <c r="B199" s="33"/>
    </row>
    <row r="200" ht="15.75">
      <c r="B200" s="33"/>
    </row>
    <row r="201" ht="15.75">
      <c r="B201" s="33"/>
    </row>
    <row r="202" ht="15.75">
      <c r="B202" s="33"/>
    </row>
    <row r="203" ht="15.75">
      <c r="B203" s="33"/>
    </row>
    <row r="204" ht="15.75">
      <c r="B204" s="33"/>
    </row>
    <row r="205" ht="15.75">
      <c r="B205" s="33"/>
    </row>
    <row r="206" ht="15.75">
      <c r="B206" s="33"/>
    </row>
    <row r="207" ht="15.75">
      <c r="B207" s="33"/>
    </row>
    <row r="208" ht="15.75">
      <c r="B208" s="33"/>
    </row>
    <row r="209" ht="15.75">
      <c r="B209" s="33"/>
    </row>
    <row r="210" ht="15.75">
      <c r="B210" s="33"/>
    </row>
    <row r="211" ht="15.75">
      <c r="B211" s="33"/>
    </row>
    <row r="212" ht="15.75">
      <c r="B212" s="33"/>
    </row>
    <row r="213" ht="15.75">
      <c r="B213" s="33"/>
    </row>
    <row r="214" ht="15.75">
      <c r="B214" s="33"/>
    </row>
    <row r="215" ht="15.75">
      <c r="B215" s="33"/>
    </row>
    <row r="216" ht="15.75">
      <c r="B216" s="33"/>
    </row>
    <row r="217" ht="15.75">
      <c r="B217" s="33"/>
    </row>
    <row r="218" ht="15.75">
      <c r="B218" s="33"/>
    </row>
    <row r="219" ht="15.75">
      <c r="B219" s="33"/>
    </row>
    <row r="220" ht="15.75">
      <c r="B220" s="33"/>
    </row>
    <row r="221" ht="15.75">
      <c r="B221" s="33"/>
    </row>
    <row r="222" ht="15.75">
      <c r="B222" s="33"/>
    </row>
    <row r="223" ht="15.75">
      <c r="B223" s="33"/>
    </row>
    <row r="224" ht="15.75">
      <c r="B224" s="33"/>
    </row>
    <row r="225" ht="15.75">
      <c r="B225" s="33"/>
    </row>
    <row r="226" ht="15.75">
      <c r="B226" s="33"/>
    </row>
    <row r="227" ht="15.75">
      <c r="B227" s="33"/>
    </row>
    <row r="228" ht="15.75">
      <c r="B228" s="33"/>
    </row>
    <row r="229" ht="15.75">
      <c r="B229" s="33"/>
    </row>
    <row r="230" ht="15.75">
      <c r="B230" s="33"/>
    </row>
    <row r="231" ht="15.75">
      <c r="B231" s="33"/>
    </row>
    <row r="232" ht="15.75">
      <c r="B232" s="33"/>
    </row>
    <row r="233" ht="15.75">
      <c r="B233" s="33"/>
    </row>
    <row r="234" ht="15.75">
      <c r="B234" s="33"/>
    </row>
    <row r="235" ht="15.75">
      <c r="B235" s="33"/>
    </row>
    <row r="236" ht="15.75">
      <c r="B236" s="33"/>
    </row>
    <row r="237" ht="15.75">
      <c r="B237" s="33"/>
    </row>
    <row r="238" ht="15.75">
      <c r="B238" s="33"/>
    </row>
    <row r="239" ht="15.75">
      <c r="B239" s="33"/>
    </row>
    <row r="240" ht="15.75">
      <c r="B240" s="33"/>
    </row>
    <row r="241" ht="15.75">
      <c r="B241" s="33"/>
    </row>
    <row r="242" ht="15.75">
      <c r="B242" s="33"/>
    </row>
    <row r="243" ht="15.75">
      <c r="B243" s="33"/>
    </row>
    <row r="244" ht="15.75">
      <c r="B244" s="33"/>
    </row>
    <row r="245" ht="15.75">
      <c r="B245" s="33"/>
    </row>
    <row r="246" ht="15.75">
      <c r="B246" s="33"/>
    </row>
    <row r="247" ht="15.75">
      <c r="B247" s="33"/>
    </row>
    <row r="248" ht="15.75">
      <c r="B248" s="33"/>
    </row>
    <row r="249" ht="15.75">
      <c r="B249" s="33"/>
    </row>
    <row r="250" ht="15.75">
      <c r="B250" s="33"/>
    </row>
    <row r="251" ht="15.75">
      <c r="B251" s="33"/>
    </row>
    <row r="252" ht="15.75">
      <c r="B252" s="33"/>
    </row>
    <row r="253" ht="15.75">
      <c r="B253" s="33"/>
    </row>
    <row r="254" ht="15.75">
      <c r="B254" s="33"/>
    </row>
    <row r="255" ht="15.75">
      <c r="B255" s="33"/>
    </row>
    <row r="256" ht="15.75">
      <c r="B256" s="33"/>
    </row>
    <row r="257" ht="15.75">
      <c r="B257" s="33"/>
    </row>
    <row r="258" ht="15.75">
      <c r="B258" s="33"/>
    </row>
    <row r="259" ht="15.75">
      <c r="B259" s="33"/>
    </row>
    <row r="260" ht="15.75">
      <c r="B260" s="33"/>
    </row>
    <row r="261" ht="15.75">
      <c r="B261" s="33"/>
    </row>
    <row r="262" ht="15.75">
      <c r="B262" s="33"/>
    </row>
    <row r="263" ht="15.75">
      <c r="B263" s="33"/>
    </row>
    <row r="264" ht="15.75">
      <c r="B264" s="33"/>
    </row>
    <row r="265" ht="15.75">
      <c r="B265" s="33"/>
    </row>
    <row r="266" ht="15.75">
      <c r="B266" s="33"/>
    </row>
    <row r="267" ht="15.75">
      <c r="B267" s="33"/>
    </row>
    <row r="268" ht="15.75">
      <c r="B268" s="33"/>
    </row>
    <row r="269" ht="15.75">
      <c r="B269" s="33"/>
    </row>
    <row r="270" ht="15.75">
      <c r="B270" s="33"/>
    </row>
    <row r="271" ht="15.75">
      <c r="B271" s="33"/>
    </row>
    <row r="272" ht="15.75">
      <c r="B272" s="33"/>
    </row>
    <row r="273" ht="15.75">
      <c r="B273" s="33"/>
    </row>
    <row r="274" ht="15.75">
      <c r="B274" s="33"/>
    </row>
    <row r="275" ht="15.75">
      <c r="B275" s="33"/>
    </row>
    <row r="276" ht="15.75">
      <c r="B276" s="33"/>
    </row>
    <row r="277" ht="15.75">
      <c r="B277" s="33"/>
    </row>
    <row r="278" ht="15.75">
      <c r="B278" s="33"/>
    </row>
    <row r="279" ht="15.75">
      <c r="B279" s="33"/>
    </row>
    <row r="280" ht="15.75">
      <c r="B280" s="33"/>
    </row>
    <row r="281" ht="15.75">
      <c r="B281" s="33"/>
    </row>
    <row r="282" ht="15.75">
      <c r="B282" s="33"/>
    </row>
    <row r="283" ht="15.75">
      <c r="B283" s="33"/>
    </row>
    <row r="284" ht="15.75">
      <c r="B284" s="33"/>
    </row>
    <row r="285" ht="15.75">
      <c r="B285" s="33"/>
    </row>
    <row r="286" ht="15.75">
      <c r="B286" s="33"/>
    </row>
    <row r="287" ht="15.75">
      <c r="B287" s="33"/>
    </row>
    <row r="288" ht="15.75">
      <c r="B288" s="33"/>
    </row>
    <row r="289" ht="15.75">
      <c r="B289" s="33"/>
    </row>
    <row r="290" ht="15.75">
      <c r="B290" s="33"/>
    </row>
    <row r="291" ht="15.75">
      <c r="B291" s="33"/>
    </row>
    <row r="292" ht="15.75">
      <c r="B292" s="33"/>
    </row>
    <row r="293" ht="15.75">
      <c r="B293" s="33"/>
    </row>
    <row r="294" ht="15.75">
      <c r="B294" s="33"/>
    </row>
    <row r="295" ht="15.75">
      <c r="B295" s="33"/>
    </row>
    <row r="296" ht="15.75">
      <c r="B296" s="33"/>
    </row>
    <row r="297" ht="15.75">
      <c r="B297" s="33"/>
    </row>
  </sheetData>
  <mergeCells count="1">
    <mergeCell ref="B5:D5"/>
  </mergeCells>
  <printOptions/>
  <pageMargins left="1" right="0.3937007874015748" top="0.7874015748031497" bottom="0.28" header="0.5118110236220472" footer="0.26"/>
  <pageSetup fitToHeight="5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Pavlenko</cp:lastModifiedBy>
  <cp:lastPrinted>2007-09-28T03:25:16Z</cp:lastPrinted>
  <dcterms:created xsi:type="dcterms:W3CDTF">2005-12-28T19:43:42Z</dcterms:created>
  <dcterms:modified xsi:type="dcterms:W3CDTF">2007-11-05T10:25:52Z</dcterms:modified>
  <cp:category/>
  <cp:version/>
  <cp:contentType/>
  <cp:contentStatus/>
</cp:coreProperties>
</file>